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Tina\Desktop\"/>
    </mc:Choice>
  </mc:AlternateContent>
  <bookViews>
    <workbookView xWindow="0" yWindow="0" windowWidth="28800" windowHeight="963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F328" i="9"/>
  <c r="H327" i="9"/>
  <c r="G327" i="9"/>
  <c r="E327" i="9" s="1"/>
  <c r="B327" i="9" s="1"/>
  <c r="F327" i="9"/>
  <c r="H326" i="9"/>
  <c r="E326" i="9" s="1"/>
  <c r="B326" i="9" s="1"/>
  <c r="G326" i="9"/>
  <c r="F326" i="9"/>
  <c r="H325" i="9"/>
  <c r="G325" i="9"/>
  <c r="F325" i="9"/>
  <c r="H324" i="9"/>
  <c r="G324" i="9"/>
  <c r="E324" i="9" s="1"/>
  <c r="B324" i="9" s="1"/>
  <c r="F324" i="9"/>
  <c r="H323" i="9"/>
  <c r="G323" i="9"/>
  <c r="F323" i="9"/>
  <c r="H322" i="9"/>
  <c r="E322" i="9" s="1"/>
  <c r="B322" i="9" s="1"/>
  <c r="G322" i="9"/>
  <c r="F322" i="9"/>
  <c r="H321" i="9"/>
  <c r="G321" i="9"/>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c r="B288" i="9" s="1"/>
  <c r="E288" i="9"/>
  <c r="M287" i="9"/>
  <c r="L287" i="9"/>
  <c r="F287" i="9" s="1"/>
  <c r="E287" i="9"/>
  <c r="B287" i="9" s="1"/>
  <c r="M286" i="9"/>
  <c r="F286" i="9" s="1"/>
  <c r="B286" i="9" s="1"/>
  <c r="L286" i="9"/>
  <c r="E286" i="9"/>
  <c r="M285" i="9"/>
  <c r="L285" i="9"/>
  <c r="F285" i="9" s="1"/>
  <c r="E285" i="9"/>
  <c r="B285" i="9" s="1"/>
  <c r="M284" i="9"/>
  <c r="L284" i="9"/>
  <c r="F284" i="9"/>
  <c r="B284" i="9" s="1"/>
  <c r="E284" i="9"/>
  <c r="M283" i="9"/>
  <c r="L283" i="9"/>
  <c r="F283" i="9" s="1"/>
  <c r="E283" i="9"/>
  <c r="M282" i="9"/>
  <c r="F282" i="9" s="1"/>
  <c r="B282" i="9" s="1"/>
  <c r="L282" i="9"/>
  <c r="E282" i="9"/>
  <c r="M281" i="9"/>
  <c r="L281" i="9"/>
  <c r="F281" i="9" s="1"/>
  <c r="E281" i="9"/>
  <c r="M280" i="9"/>
  <c r="L280" i="9"/>
  <c r="F280" i="9"/>
  <c r="B280" i="9" s="1"/>
  <c r="E280" i="9"/>
  <c r="M279" i="9"/>
  <c r="L279" i="9"/>
  <c r="F279" i="9" s="1"/>
  <c r="E279" i="9"/>
  <c r="B279" i="9" s="1"/>
  <c r="M278" i="9"/>
  <c r="F278" i="9" s="1"/>
  <c r="B278" i="9" s="1"/>
  <c r="L278" i="9"/>
  <c r="E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M272" i="9"/>
  <c r="L272" i="9"/>
  <c r="F272" i="9"/>
  <c r="B272" i="9" s="1"/>
  <c r="E272" i="9"/>
  <c r="M271" i="9"/>
  <c r="L271" i="9"/>
  <c r="F271" i="9" s="1"/>
  <c r="E271" i="9"/>
  <c r="B271" i="9" s="1"/>
  <c r="M270" i="9"/>
  <c r="F270" i="9" s="1"/>
  <c r="L270" i="9"/>
  <c r="E270" i="9"/>
  <c r="B270" i="9"/>
  <c r="M269" i="9"/>
  <c r="L269" i="9"/>
  <c r="F269" i="9" s="1"/>
  <c r="E269" i="9"/>
  <c r="M268" i="9"/>
  <c r="L268" i="9"/>
  <c r="F268" i="9"/>
  <c r="B268" i="9" s="1"/>
  <c r="E268" i="9"/>
  <c r="M267" i="9"/>
  <c r="L267" i="9"/>
  <c r="F267" i="9" s="1"/>
  <c r="E267" i="9"/>
  <c r="B267" i="9" s="1"/>
  <c r="M266" i="9"/>
  <c r="F266" i="9" s="1"/>
  <c r="L266" i="9"/>
  <c r="E266" i="9"/>
  <c r="B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M248" i="9"/>
  <c r="L248" i="9"/>
  <c r="F248" i="9"/>
  <c r="B248" i="9" s="1"/>
  <c r="E248" i="9"/>
  <c r="M247" i="9"/>
  <c r="L247" i="9"/>
  <c r="F247" i="9" s="1"/>
  <c r="E247" i="9"/>
  <c r="B247" i="9" s="1"/>
  <c r="M246" i="9"/>
  <c r="F246" i="9" s="1"/>
  <c r="L246" i="9"/>
  <c r="E246" i="9"/>
  <c r="B246" i="9"/>
  <c r="M245" i="9"/>
  <c r="L245" i="9"/>
  <c r="F245" i="9" s="1"/>
  <c r="E245" i="9"/>
  <c r="M244" i="9"/>
  <c r="L244" i="9"/>
  <c r="F244" i="9"/>
  <c r="B244" i="9" s="1"/>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F234" i="9" s="1"/>
  <c r="L234" i="9"/>
  <c r="E234" i="9"/>
  <c r="B234" i="9"/>
  <c r="M233" i="9"/>
  <c r="L233" i="9"/>
  <c r="F233" i="9" s="1"/>
  <c r="E233" i="9"/>
  <c r="M232" i="9"/>
  <c r="L232" i="9"/>
  <c r="F232" i="9"/>
  <c r="B232" i="9" s="1"/>
  <c r="E232" i="9"/>
  <c r="M231" i="9"/>
  <c r="L231" i="9"/>
  <c r="F231" i="9" s="1"/>
  <c r="E231" i="9"/>
  <c r="B231" i="9" s="1"/>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E159" i="9" s="1"/>
  <c r="G159" i="9"/>
  <c r="F159" i="9"/>
  <c r="B159" i="9"/>
  <c r="H158" i="9"/>
  <c r="G158" i="9"/>
  <c r="E158" i="9" s="1"/>
  <c r="B158" i="9" s="1"/>
  <c r="F158" i="9"/>
  <c r="H157" i="9"/>
  <c r="G157" i="9"/>
  <c r="E157" i="9" s="1"/>
  <c r="B157" i="9" s="1"/>
  <c r="F157" i="9"/>
  <c r="F156" i="9"/>
  <c r="H155" i="9"/>
  <c r="G155" i="9"/>
  <c r="F155" i="9"/>
  <c r="H154" i="9"/>
  <c r="G154" i="9"/>
  <c r="E154" i="9" s="1"/>
  <c r="B154" i="9" s="1"/>
  <c r="F154" i="9"/>
  <c r="H153" i="9"/>
  <c r="E153" i="9" s="1"/>
  <c r="B153" i="9" s="1"/>
  <c r="G153" i="9"/>
  <c r="F153" i="9"/>
  <c r="H152" i="9"/>
  <c r="G152" i="9"/>
  <c r="E152" i="9" s="1"/>
  <c r="B152" i="9" s="1"/>
  <c r="F152" i="9"/>
  <c r="H151" i="9"/>
  <c r="G151" i="9"/>
  <c r="F151" i="9"/>
  <c r="H150" i="9"/>
  <c r="G150" i="9"/>
  <c r="E150" i="9" s="1"/>
  <c r="B150" i="9" s="1"/>
  <c r="F150" i="9"/>
  <c r="H149" i="9"/>
  <c r="G149" i="9"/>
  <c r="F149" i="9"/>
  <c r="H148" i="9"/>
  <c r="G148" i="9"/>
  <c r="E148" i="9" s="1"/>
  <c r="B148" i="9" s="1"/>
  <c r="F148" i="9"/>
  <c r="H147" i="9"/>
  <c r="E147" i="9" s="1"/>
  <c r="B147" i="9" s="1"/>
  <c r="G147" i="9"/>
  <c r="F147" i="9"/>
  <c r="H146" i="9"/>
  <c r="G146" i="9"/>
  <c r="E146" i="9" s="1"/>
  <c r="B146" i="9" s="1"/>
  <c r="F146" i="9"/>
  <c r="H145" i="9"/>
  <c r="G145" i="9"/>
  <c r="F145" i="9"/>
  <c r="H144" i="9"/>
  <c r="G144" i="9"/>
  <c r="E144" i="9" s="1"/>
  <c r="B144" i="9" s="1"/>
  <c r="F144" i="9"/>
  <c r="H143" i="9"/>
  <c r="G143" i="9"/>
  <c r="F143" i="9"/>
  <c r="H142" i="9"/>
  <c r="G142" i="9"/>
  <c r="E142" i="9" s="1"/>
  <c r="B142" i="9" s="1"/>
  <c r="F142" i="9"/>
  <c r="H141" i="9"/>
  <c r="E141" i="9" s="1"/>
  <c r="B141" i="9" s="1"/>
  <c r="G141" i="9"/>
  <c r="F141" i="9"/>
  <c r="H140" i="9"/>
  <c r="G140" i="9"/>
  <c r="E140" i="9" s="1"/>
  <c r="B140" i="9" s="1"/>
  <c r="F140" i="9"/>
  <c r="H139" i="9"/>
  <c r="G139" i="9"/>
  <c r="F139" i="9"/>
  <c r="H138" i="9"/>
  <c r="G138" i="9"/>
  <c r="E138" i="9" s="1"/>
  <c r="B138" i="9" s="1"/>
  <c r="F138" i="9"/>
  <c r="H137" i="9"/>
  <c r="E137" i="9" s="1"/>
  <c r="B137" i="9" s="1"/>
  <c r="G137" i="9"/>
  <c r="F137" i="9"/>
  <c r="H136" i="9"/>
  <c r="G136" i="9"/>
  <c r="E136" i="9" s="1"/>
  <c r="B136" i="9" s="1"/>
  <c r="F136" i="9"/>
  <c r="H135" i="9"/>
  <c r="G135" i="9"/>
  <c r="F135" i="9"/>
  <c r="H134" i="9"/>
  <c r="G134" i="9"/>
  <c r="E134" i="9" s="1"/>
  <c r="B134" i="9" s="1"/>
  <c r="F134" i="9"/>
  <c r="H133" i="9"/>
  <c r="E133" i="9" s="1"/>
  <c r="B133" i="9" s="1"/>
  <c r="G133" i="9"/>
  <c r="F133" i="9"/>
  <c r="H132" i="9"/>
  <c r="G132" i="9"/>
  <c r="E132" i="9" s="1"/>
  <c r="B132" i="9" s="1"/>
  <c r="F132" i="9"/>
  <c r="H131" i="9"/>
  <c r="G131" i="9"/>
  <c r="F131" i="9"/>
  <c r="H130" i="9"/>
  <c r="G130" i="9"/>
  <c r="E130" i="9" s="1"/>
  <c r="B130" i="9" s="1"/>
  <c r="F130" i="9"/>
  <c r="H129" i="9"/>
  <c r="E129" i="9" s="1"/>
  <c r="B129" i="9" s="1"/>
  <c r="G129" i="9"/>
  <c r="F129" i="9"/>
  <c r="H128" i="9"/>
  <c r="G128" i="9"/>
  <c r="E128" i="9" s="1"/>
  <c r="B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G122" i="9"/>
  <c r="E122" i="9" s="1"/>
  <c r="B122" i="9" s="1"/>
  <c r="F122" i="9"/>
  <c r="H121" i="9"/>
  <c r="E121" i="9" s="1"/>
  <c r="B121" i="9" s="1"/>
  <c r="G121" i="9"/>
  <c r="F121" i="9"/>
  <c r="H120" i="9"/>
  <c r="G120" i="9"/>
  <c r="E120" i="9" s="1"/>
  <c r="B120" i="9" s="1"/>
  <c r="F120" i="9"/>
  <c r="H119" i="9"/>
  <c r="G119" i="9"/>
  <c r="F119" i="9"/>
  <c r="H118" i="9"/>
  <c r="G118" i="9"/>
  <c r="E118" i="9" s="1"/>
  <c r="B118" i="9" s="1"/>
  <c r="F118" i="9"/>
  <c r="H117" i="9"/>
  <c r="E117" i="9" s="1"/>
  <c r="B117" i="9" s="1"/>
  <c r="G117" i="9"/>
  <c r="F117" i="9"/>
  <c r="H116" i="9"/>
  <c r="G116" i="9"/>
  <c r="E116" i="9" s="1"/>
  <c r="B116" i="9" s="1"/>
  <c r="F116" i="9"/>
  <c r="H115" i="9"/>
  <c r="G115" i="9"/>
  <c r="F115" i="9"/>
  <c r="H114" i="9"/>
  <c r="G114" i="9"/>
  <c r="E114" i="9" s="1"/>
  <c r="B114" i="9" s="1"/>
  <c r="F114" i="9"/>
  <c r="H113" i="9"/>
  <c r="E113" i="9" s="1"/>
  <c r="B113" i="9" s="1"/>
  <c r="G113" i="9"/>
  <c r="F113" i="9"/>
  <c r="H112" i="9"/>
  <c r="G112" i="9"/>
  <c r="E112" i="9" s="1"/>
  <c r="B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E78" i="9" s="1"/>
  <c r="B78" i="9" s="1"/>
  <c r="F78" i="9"/>
  <c r="H77" i="9"/>
  <c r="E77" i="9" s="1"/>
  <c r="B77" i="9" s="1"/>
  <c r="G77" i="9"/>
  <c r="F77" i="9"/>
  <c r="H76" i="9"/>
  <c r="E76" i="9" s="1"/>
  <c r="B76" i="9" s="1"/>
  <c r="G76" i="9"/>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E53" i="9" s="1"/>
  <c r="B53" i="9" s="1"/>
  <c r="G53" i="9"/>
  <c r="F53" i="9"/>
  <c r="H52" i="9"/>
  <c r="G52" i="9"/>
  <c r="F52" i="9"/>
  <c r="H51" i="9"/>
  <c r="G51" i="9"/>
  <c r="F51" i="9"/>
  <c r="H50" i="9"/>
  <c r="G50" i="9"/>
  <c r="F50" i="9"/>
  <c r="H49" i="9"/>
  <c r="E49" i="9" s="1"/>
  <c r="B49" i="9" s="1"/>
  <c r="G49" i="9"/>
  <c r="F49" i="9"/>
  <c r="H48" i="9"/>
  <c r="G48" i="9"/>
  <c r="F48" i="9"/>
  <c r="H47" i="9"/>
  <c r="G47" i="9"/>
  <c r="E47" i="9" s="1"/>
  <c r="B47" i="9" s="1"/>
  <c r="F47" i="9"/>
  <c r="H46" i="9"/>
  <c r="G46" i="9"/>
  <c r="E46" i="9" s="1"/>
  <c r="B46" i="9" s="1"/>
  <c r="F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E40" i="9" s="1"/>
  <c r="B40" i="9" s="1"/>
  <c r="G40" i="9"/>
  <c r="F40" i="9"/>
  <c r="H39" i="9"/>
  <c r="G39" i="9"/>
  <c r="F39" i="9"/>
  <c r="H38" i="9"/>
  <c r="G38" i="9"/>
  <c r="E38" i="9" s="1"/>
  <c r="B38" i="9" s="1"/>
  <c r="F38" i="9"/>
  <c r="H37" i="9"/>
  <c r="G37" i="9"/>
  <c r="F37" i="9"/>
  <c r="H36" i="9"/>
  <c r="G36" i="9"/>
  <c r="F36" i="9"/>
  <c r="H35" i="9"/>
  <c r="G35" i="9"/>
  <c r="E35" i="9" s="1"/>
  <c r="B35" i="9" s="1"/>
  <c r="F35" i="9"/>
  <c r="H34" i="9"/>
  <c r="G34" i="9"/>
  <c r="F34" i="9"/>
  <c r="H33" i="9"/>
  <c r="G33" i="9"/>
  <c r="F33" i="9"/>
  <c r="E33" i="9"/>
  <c r="B33" i="9" s="1"/>
  <c r="H32" i="9"/>
  <c r="E32" i="9" s="1"/>
  <c r="B32" i="9" s="1"/>
  <c r="G32" i="9"/>
  <c r="F32" i="9"/>
  <c r="H31" i="9"/>
  <c r="G31" i="9"/>
  <c r="F31" i="9"/>
  <c r="H30" i="9"/>
  <c r="G30" i="9"/>
  <c r="E30" i="9" s="1"/>
  <c r="B30" i="9" s="1"/>
  <c r="F30" i="9"/>
  <c r="H29" i="9"/>
  <c r="G29" i="9"/>
  <c r="F29" i="9"/>
  <c r="E29" i="9"/>
  <c r="B29" i="9" s="1"/>
  <c r="H28" i="9"/>
  <c r="E28" i="9" s="1"/>
  <c r="B28" i="9" s="1"/>
  <c r="G28" i="9"/>
  <c r="F28" i="9"/>
  <c r="H27" i="9"/>
  <c r="G27" i="9"/>
  <c r="E27" i="9" s="1"/>
  <c r="B27" i="9" s="1"/>
  <c r="F27" i="9"/>
  <c r="H26" i="9"/>
  <c r="G26" i="9"/>
  <c r="F26" i="9"/>
  <c r="H25" i="9"/>
  <c r="G25" i="9"/>
  <c r="F25" i="9"/>
  <c r="E25" i="9"/>
  <c r="B25" i="9" s="1"/>
  <c r="F24" i="9"/>
  <c r="F4" i="9"/>
  <c r="O3" i="9"/>
  <c r="G296" i="9" s="1"/>
  <c r="E296" i="9" s="1"/>
  <c r="I3" i="9"/>
  <c r="H3" i="9"/>
  <c r="G3" i="9"/>
  <c r="D104" i="8"/>
  <c r="D97" i="8"/>
  <c r="D92" i="8"/>
  <c r="D87" i="8"/>
  <c r="D82" i="8"/>
  <c r="D77" i="8"/>
  <c r="D72" i="8"/>
  <c r="D67" i="8"/>
  <c r="D62" i="8"/>
  <c r="D57" i="8"/>
  <c r="C1633" i="1" s="1"/>
  <c r="G1633" i="1" s="1"/>
  <c r="D52" i="8"/>
  <c r="D46" i="8"/>
  <c r="D37" i="8"/>
  <c r="D27" i="8"/>
  <c r="D25" i="8" s="1"/>
  <c r="C1601" i="1" s="1"/>
  <c r="G1601" i="1" s="1"/>
  <c r="D18" i="8"/>
  <c r="D8" i="8"/>
  <c r="D6" i="8"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F210" i="5"/>
  <c r="E210" i="5"/>
  <c r="D210" i="5"/>
  <c r="F209" i="5"/>
  <c r="F208" i="5"/>
  <c r="F207" i="5"/>
  <c r="F206" i="5"/>
  <c r="F205" i="5"/>
  <c r="F204" i="5"/>
  <c r="F203"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E177" i="5" s="1"/>
  <c r="D180" i="5"/>
  <c r="F180" i="5" s="1"/>
  <c r="F179" i="5"/>
  <c r="F178" i="5"/>
  <c r="F177"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H22" i="3"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E428" i="4"/>
  <c r="F428" i="4" s="1"/>
  <c r="D428" i="4"/>
  <c r="F427" i="4"/>
  <c r="E427" i="4"/>
  <c r="D427" i="4"/>
  <c r="D648" i="4" s="1"/>
  <c r="F648" i="4" s="1"/>
  <c r="E426" i="4"/>
  <c r="D421" i="1" s="1"/>
  <c r="G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E230" i="4"/>
  <c r="D226" i="1" s="1"/>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E125" i="4" s="1"/>
  <c r="D121" i="1" s="1"/>
  <c r="D129" i="4"/>
  <c r="F128" i="4"/>
  <c r="F127" i="4"/>
  <c r="E126" i="4"/>
  <c r="D126" i="4"/>
  <c r="D125" i="4" s="1"/>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G28" i="3"/>
  <c r="B28" i="3"/>
  <c r="I27" i="3"/>
  <c r="H27" i="3"/>
  <c r="G27" i="3"/>
  <c r="B27" i="3"/>
  <c r="G25" i="3"/>
  <c r="B25" i="3"/>
  <c r="G24" i="3"/>
  <c r="B24" i="3"/>
  <c r="G23" i="3"/>
  <c r="B23" i="3"/>
  <c r="I22" i="3"/>
  <c r="G22" i="3"/>
  <c r="B22" i="3"/>
  <c r="G20" i="3"/>
  <c r="B20" i="3"/>
  <c r="G19" i="3"/>
  <c r="B19" i="3"/>
  <c r="G18" i="3"/>
  <c r="B18" i="3"/>
  <c r="G17" i="3"/>
  <c r="B17" i="3"/>
  <c r="H10" i="3" a="1"/>
  <c r="H10" i="3" s="1"/>
  <c r="L3" i="9" s="1"/>
  <c r="H1685" i="1"/>
  <c r="C1685" i="1"/>
  <c r="G1685" i="1" s="1"/>
  <c r="H1684" i="1"/>
  <c r="G1684" i="1"/>
  <c r="C1684" i="1"/>
  <c r="C1683" i="1"/>
  <c r="C1682" i="1"/>
  <c r="H1682" i="1" s="1"/>
  <c r="C1681" i="1"/>
  <c r="G1681" i="1" s="1"/>
  <c r="C1680" i="1"/>
  <c r="H1680" i="1" s="1"/>
  <c r="C1679" i="1"/>
  <c r="C1678" i="1"/>
  <c r="H1678" i="1" s="1"/>
  <c r="H1677" i="1"/>
  <c r="C1677" i="1"/>
  <c r="G1677" i="1" s="1"/>
  <c r="H1676" i="1"/>
  <c r="G1676" i="1"/>
  <c r="C1676" i="1"/>
  <c r="C1675" i="1"/>
  <c r="C1674" i="1"/>
  <c r="H1674" i="1" s="1"/>
  <c r="H1673" i="1"/>
  <c r="C1673" i="1"/>
  <c r="G1673" i="1" s="1"/>
  <c r="H1672" i="1"/>
  <c r="G1672" i="1"/>
  <c r="C1672" i="1"/>
  <c r="C1671" i="1"/>
  <c r="C1670" i="1"/>
  <c r="H1670" i="1" s="1"/>
  <c r="H1669" i="1"/>
  <c r="C1669" i="1"/>
  <c r="G1669" i="1" s="1"/>
  <c r="H1668" i="1"/>
  <c r="G1668" i="1"/>
  <c r="C1668" i="1"/>
  <c r="C1667" i="1"/>
  <c r="H1667" i="1" s="1"/>
  <c r="C1666" i="1"/>
  <c r="C1665" i="1"/>
  <c r="G1665" i="1" s="1"/>
  <c r="C1664" i="1"/>
  <c r="G1664" i="1" s="1"/>
  <c r="C1663" i="1"/>
  <c r="H1663" i="1" s="1"/>
  <c r="C1662" i="1"/>
  <c r="H1661" i="1"/>
  <c r="C1661" i="1"/>
  <c r="G1661" i="1" s="1"/>
  <c r="H1660" i="1"/>
  <c r="G1660" i="1"/>
  <c r="C1660" i="1"/>
  <c r="C1659" i="1"/>
  <c r="H1659" i="1" s="1"/>
  <c r="C1658" i="1"/>
  <c r="H1657" i="1"/>
  <c r="C1657" i="1"/>
  <c r="G1657" i="1" s="1"/>
  <c r="H1656" i="1"/>
  <c r="G1656" i="1"/>
  <c r="C1656" i="1"/>
  <c r="C1655" i="1"/>
  <c r="H1655" i="1" s="1"/>
  <c r="C1654" i="1"/>
  <c r="H1653" i="1"/>
  <c r="C1653" i="1"/>
  <c r="G1653" i="1" s="1"/>
  <c r="H1652" i="1"/>
  <c r="G1652" i="1"/>
  <c r="C1652" i="1"/>
  <c r="C1651" i="1"/>
  <c r="H1651" i="1" s="1"/>
  <c r="C1650" i="1"/>
  <c r="H1649" i="1"/>
  <c r="C1649" i="1"/>
  <c r="G1649" i="1" s="1"/>
  <c r="H1648" i="1"/>
  <c r="G1648" i="1"/>
  <c r="C1648" i="1"/>
  <c r="C1647" i="1"/>
  <c r="H1647" i="1" s="1"/>
  <c r="C1646" i="1"/>
  <c r="H1645" i="1"/>
  <c r="C1645" i="1"/>
  <c r="G1645" i="1" s="1"/>
  <c r="H1644" i="1"/>
  <c r="G1644" i="1"/>
  <c r="C1644" i="1"/>
  <c r="C1643" i="1"/>
  <c r="H1643" i="1" s="1"/>
  <c r="C1642" i="1"/>
  <c r="H1641" i="1"/>
  <c r="C1641" i="1"/>
  <c r="G1641" i="1" s="1"/>
  <c r="H1640" i="1"/>
  <c r="G1640" i="1"/>
  <c r="C1640" i="1"/>
  <c r="C1639" i="1"/>
  <c r="H1639" i="1" s="1"/>
  <c r="C1638" i="1"/>
  <c r="H1637" i="1"/>
  <c r="C1637" i="1"/>
  <c r="G1637" i="1" s="1"/>
  <c r="C1636" i="1"/>
  <c r="H1636" i="1" s="1"/>
  <c r="C1635" i="1"/>
  <c r="H1635" i="1" s="1"/>
  <c r="C1634" i="1"/>
  <c r="H1632" i="1"/>
  <c r="G1632" i="1"/>
  <c r="C1632" i="1"/>
  <c r="C1631" i="1"/>
  <c r="H1631" i="1" s="1"/>
  <c r="C1630" i="1"/>
  <c r="H1629" i="1"/>
  <c r="C1629" i="1"/>
  <c r="G1629" i="1" s="1"/>
  <c r="H1628" i="1"/>
  <c r="G1628" i="1"/>
  <c r="C1628" i="1"/>
  <c r="C1626" i="1"/>
  <c r="H1625" i="1"/>
  <c r="C1625" i="1"/>
  <c r="G1625" i="1" s="1"/>
  <c r="H1624" i="1"/>
  <c r="G1624" i="1"/>
  <c r="C1624" i="1"/>
  <c r="C1623" i="1"/>
  <c r="H1623" i="1" s="1"/>
  <c r="C1622" i="1"/>
  <c r="C1619" i="1"/>
  <c r="H1619" i="1" s="1"/>
  <c r="C1618" i="1"/>
  <c r="H1617" i="1"/>
  <c r="C1617" i="1"/>
  <c r="G1617" i="1" s="1"/>
  <c r="H1616" i="1"/>
  <c r="G1616" i="1"/>
  <c r="C1616" i="1"/>
  <c r="C1615" i="1"/>
  <c r="H1615" i="1" s="1"/>
  <c r="C1614" i="1"/>
  <c r="H1613" i="1"/>
  <c r="C1613" i="1"/>
  <c r="G1613" i="1" s="1"/>
  <c r="C1612" i="1"/>
  <c r="H1612" i="1" s="1"/>
  <c r="C1611" i="1"/>
  <c r="H1611" i="1" s="1"/>
  <c r="C1610" i="1"/>
  <c r="H1609" i="1"/>
  <c r="C1609" i="1"/>
  <c r="G1609" i="1" s="1"/>
  <c r="H1608" i="1"/>
  <c r="C1608" i="1"/>
  <c r="G1608" i="1" s="1"/>
  <c r="C1607" i="1"/>
  <c r="H1607" i="1" s="1"/>
  <c r="C1606" i="1"/>
  <c r="C1605" i="1"/>
  <c r="G1605" i="1" s="1"/>
  <c r="H1604" i="1"/>
  <c r="C1604" i="1"/>
  <c r="G1604" i="1" s="1"/>
  <c r="C1602" i="1"/>
  <c r="C1600" i="1"/>
  <c r="H1600" i="1" s="1"/>
  <c r="C1599" i="1"/>
  <c r="H1599" i="1" s="1"/>
  <c r="C1598" i="1"/>
  <c r="H1597" i="1"/>
  <c r="C1597" i="1"/>
  <c r="G1597" i="1" s="1"/>
  <c r="H1596" i="1"/>
  <c r="G1596" i="1"/>
  <c r="C1596" i="1"/>
  <c r="C1595" i="1"/>
  <c r="H1595" i="1" s="1"/>
  <c r="C1594" i="1"/>
  <c r="H1593" i="1"/>
  <c r="C1593" i="1"/>
  <c r="G1593" i="1" s="1"/>
  <c r="C1592" i="1"/>
  <c r="H1592" i="1" s="1"/>
  <c r="C1591" i="1"/>
  <c r="H1591" i="1" s="1"/>
  <c r="C1590" i="1"/>
  <c r="H1589" i="1"/>
  <c r="C1589" i="1"/>
  <c r="G1589" i="1" s="1"/>
  <c r="H1588" i="1"/>
  <c r="G1588" i="1"/>
  <c r="C1588" i="1"/>
  <c r="C1587" i="1"/>
  <c r="H1587" i="1" s="1"/>
  <c r="C1586" i="1"/>
  <c r="C1585" i="1"/>
  <c r="G1585" i="1" s="1"/>
  <c r="C1584" i="1"/>
  <c r="H1584" i="1" s="1"/>
  <c r="C1583" i="1"/>
  <c r="H1583" i="1" s="1"/>
  <c r="C1581" i="1"/>
  <c r="G1581" i="1" s="1"/>
  <c r="J1580" i="1"/>
  <c r="D1580" i="1"/>
  <c r="C1580" i="1"/>
  <c r="H1579" i="1"/>
  <c r="G1579" i="1"/>
  <c r="D1579" i="1"/>
  <c r="C1579" i="1"/>
  <c r="J1579" i="1" s="1"/>
  <c r="J1578" i="1"/>
  <c r="D1578" i="1"/>
  <c r="C1578" i="1"/>
  <c r="H1577" i="1"/>
  <c r="G1577" i="1"/>
  <c r="D1577" i="1"/>
  <c r="C1577" i="1"/>
  <c r="J1577" i="1" s="1"/>
  <c r="H1576" i="1"/>
  <c r="G1576" i="1"/>
  <c r="D1576" i="1"/>
  <c r="C1576" i="1"/>
  <c r="J1575" i="1"/>
  <c r="D1575" i="1"/>
  <c r="C1575" i="1"/>
  <c r="H1574" i="1"/>
  <c r="G1574" i="1"/>
  <c r="D1574" i="1"/>
  <c r="C1574" i="1"/>
  <c r="J1574" i="1" s="1"/>
  <c r="J1573" i="1"/>
  <c r="D1573" i="1"/>
  <c r="C1573" i="1"/>
  <c r="H1572" i="1"/>
  <c r="G1572" i="1"/>
  <c r="D1572" i="1"/>
  <c r="C1572" i="1"/>
  <c r="J1572" i="1" s="1"/>
  <c r="H1571" i="1"/>
  <c r="G1571" i="1"/>
  <c r="D1571" i="1"/>
  <c r="C1571" i="1"/>
  <c r="H1570" i="1"/>
  <c r="G1570" i="1"/>
  <c r="D1570" i="1"/>
  <c r="C1570" i="1"/>
  <c r="J1569" i="1"/>
  <c r="D1569" i="1"/>
  <c r="C1569" i="1"/>
  <c r="H1568" i="1"/>
  <c r="G1568" i="1"/>
  <c r="D1568" i="1"/>
  <c r="C1568" i="1"/>
  <c r="J1568" i="1" s="1"/>
  <c r="J1567" i="1"/>
  <c r="D1567" i="1"/>
  <c r="C1567" i="1"/>
  <c r="H1566" i="1"/>
  <c r="G1566" i="1"/>
  <c r="D1566" i="1"/>
  <c r="C1566" i="1"/>
  <c r="J1566" i="1" s="1"/>
  <c r="J1565" i="1"/>
  <c r="D1565" i="1"/>
  <c r="C1565" i="1"/>
  <c r="H1564" i="1"/>
  <c r="G1564" i="1"/>
  <c r="D1564" i="1"/>
  <c r="C1564" i="1"/>
  <c r="J1564" i="1" s="1"/>
  <c r="J1563" i="1"/>
  <c r="D1563" i="1"/>
  <c r="C1563" i="1"/>
  <c r="D1562" i="1"/>
  <c r="C1562" i="1"/>
  <c r="H1561" i="1"/>
  <c r="G1561" i="1"/>
  <c r="D1561" i="1"/>
  <c r="C1561" i="1"/>
  <c r="J1561" i="1" s="1"/>
  <c r="D1560" i="1"/>
  <c r="J1560" i="1" s="1"/>
  <c r="C1560" i="1"/>
  <c r="H1559" i="1"/>
  <c r="G1559" i="1"/>
  <c r="D1559" i="1"/>
  <c r="C1559" i="1"/>
  <c r="J1559" i="1" s="1"/>
  <c r="D1558" i="1"/>
  <c r="J1558" i="1" s="1"/>
  <c r="C1558" i="1"/>
  <c r="H1557" i="1"/>
  <c r="G1557" i="1"/>
  <c r="D1557" i="1"/>
  <c r="C1557" i="1"/>
  <c r="J1557" i="1" s="1"/>
  <c r="D1556" i="1"/>
  <c r="J1556" i="1" s="1"/>
  <c r="C1556" i="1"/>
  <c r="D1555" i="1"/>
  <c r="C1555" i="1"/>
  <c r="D1554" i="1"/>
  <c r="C1554" i="1"/>
  <c r="H1553" i="1"/>
  <c r="G1553" i="1"/>
  <c r="D1553" i="1"/>
  <c r="C1553" i="1"/>
  <c r="J1553" i="1" s="1"/>
  <c r="D1552" i="1"/>
  <c r="J1552" i="1" s="1"/>
  <c r="C1552" i="1"/>
  <c r="H1551" i="1"/>
  <c r="G1551" i="1"/>
  <c r="D1551" i="1"/>
  <c r="C1551" i="1"/>
  <c r="J1551" i="1" s="1"/>
  <c r="D1550" i="1"/>
  <c r="J1550" i="1" s="1"/>
  <c r="C1550" i="1"/>
  <c r="H1549" i="1"/>
  <c r="G1549" i="1"/>
  <c r="D1549" i="1"/>
  <c r="C1549" i="1"/>
  <c r="J1549" i="1" s="1"/>
  <c r="D1548" i="1"/>
  <c r="J1548" i="1" s="1"/>
  <c r="C1548" i="1"/>
  <c r="H1547" i="1"/>
  <c r="G1547" i="1"/>
  <c r="D1547" i="1"/>
  <c r="C1547" i="1"/>
  <c r="J1547" i="1" s="1"/>
  <c r="J1546" i="1"/>
  <c r="D1546" i="1"/>
  <c r="C1546" i="1"/>
  <c r="G1546" i="1" s="1"/>
  <c r="D1545" i="1"/>
  <c r="J1545" i="1" s="1"/>
  <c r="C1545" i="1"/>
  <c r="D1544" i="1"/>
  <c r="C1544" i="1"/>
  <c r="H1544" i="1" s="1"/>
  <c r="D1543" i="1"/>
  <c r="J1543" i="1" s="1"/>
  <c r="C1543" i="1"/>
  <c r="D1542" i="1"/>
  <c r="C1542" i="1"/>
  <c r="H1542" i="1" s="1"/>
  <c r="D1541" i="1"/>
  <c r="J1541" i="1" s="1"/>
  <c r="C1541" i="1"/>
  <c r="D1540" i="1"/>
  <c r="C1540" i="1"/>
  <c r="H1540" i="1" s="1"/>
  <c r="D1539" i="1"/>
  <c r="C1539" i="1"/>
  <c r="G1539" i="1" s="1"/>
  <c r="H1538" i="1"/>
  <c r="D1538" i="1"/>
  <c r="C1538" i="1"/>
  <c r="G1538" i="1" s="1"/>
  <c r="H1537" i="1"/>
  <c r="D1537" i="1"/>
  <c r="C1537" i="1"/>
  <c r="G1537" i="1" s="1"/>
  <c r="H1535" i="1"/>
  <c r="D1535" i="1"/>
  <c r="C1535" i="1"/>
  <c r="G1535" i="1" s="1"/>
  <c r="H1534" i="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C1525" i="1"/>
  <c r="G1525" i="1" s="1"/>
  <c r="D1524" i="1"/>
  <c r="H1523" i="1"/>
  <c r="D1523" i="1"/>
  <c r="C1523" i="1"/>
  <c r="G1523" i="1" s="1"/>
  <c r="H1522" i="1"/>
  <c r="D1522" i="1"/>
  <c r="C1522" i="1"/>
  <c r="G1522" i="1" s="1"/>
  <c r="D1521" i="1"/>
  <c r="C1521" i="1"/>
  <c r="G1521" i="1" s="1"/>
  <c r="D1520" i="1"/>
  <c r="C1520" i="1"/>
  <c r="G1520" i="1" s="1"/>
  <c r="H1519" i="1"/>
  <c r="D1519" i="1"/>
  <c r="C1519" i="1"/>
  <c r="G1519" i="1" s="1"/>
  <c r="H1518" i="1"/>
  <c r="D1518" i="1"/>
  <c r="C1518" i="1"/>
  <c r="G1518" i="1" s="1"/>
  <c r="D1517" i="1"/>
  <c r="C1517" i="1"/>
  <c r="G1517" i="1" s="1"/>
  <c r="D1516" i="1"/>
  <c r="C1516" i="1"/>
  <c r="G1516" i="1" s="1"/>
  <c r="H1515" i="1"/>
  <c r="D1515" i="1"/>
  <c r="C1515" i="1"/>
  <c r="G1515" i="1" s="1"/>
  <c r="H1514" i="1"/>
  <c r="D1514" i="1"/>
  <c r="C1514" i="1"/>
  <c r="G1514" i="1" s="1"/>
  <c r="D1513" i="1"/>
  <c r="C1513" i="1"/>
  <c r="G1513" i="1" s="1"/>
  <c r="D1512" i="1"/>
  <c r="C1512" i="1"/>
  <c r="G1512" i="1" s="1"/>
  <c r="H1511" i="1"/>
  <c r="D1511" i="1"/>
  <c r="C1511" i="1"/>
  <c r="G1511" i="1" s="1"/>
  <c r="H1510" i="1"/>
  <c r="D1510" i="1"/>
  <c r="C1510" i="1"/>
  <c r="G1510" i="1" s="1"/>
  <c r="D1509" i="1"/>
  <c r="D1508" i="1"/>
  <c r="C1508" i="1"/>
  <c r="G1508" i="1" s="1"/>
  <c r="H1507" i="1"/>
  <c r="D1507" i="1"/>
  <c r="C1507" i="1"/>
  <c r="G1507" i="1" s="1"/>
  <c r="H1506" i="1"/>
  <c r="D1506" i="1"/>
  <c r="C1506" i="1"/>
  <c r="G1506" i="1" s="1"/>
  <c r="D1505" i="1"/>
  <c r="C1505" i="1"/>
  <c r="G1505" i="1" s="1"/>
  <c r="D1504" i="1"/>
  <c r="C1504" i="1"/>
  <c r="H1503" i="1"/>
  <c r="D1503" i="1"/>
  <c r="C1503" i="1"/>
  <c r="G1503" i="1" s="1"/>
  <c r="H1502" i="1"/>
  <c r="D1502" i="1"/>
  <c r="C1502" i="1"/>
  <c r="G1502" i="1" s="1"/>
  <c r="D1501" i="1"/>
  <c r="C1501" i="1"/>
  <c r="G1501" i="1" s="1"/>
  <c r="D1500" i="1"/>
  <c r="C1500" i="1"/>
  <c r="H1499" i="1"/>
  <c r="D1499" i="1"/>
  <c r="C1499" i="1"/>
  <c r="G1499" i="1" s="1"/>
  <c r="H1498" i="1"/>
  <c r="D1498" i="1"/>
  <c r="C1498" i="1"/>
  <c r="G1498" i="1" s="1"/>
  <c r="D1497" i="1"/>
  <c r="C1497" i="1"/>
  <c r="G1497" i="1" s="1"/>
  <c r="D1496" i="1"/>
  <c r="C1496" i="1"/>
  <c r="H1495" i="1"/>
  <c r="D1495" i="1"/>
  <c r="C1495" i="1"/>
  <c r="G1495" i="1" s="1"/>
  <c r="H1494" i="1"/>
  <c r="D1494" i="1"/>
  <c r="C1494" i="1"/>
  <c r="G1494" i="1" s="1"/>
  <c r="D1493" i="1"/>
  <c r="C1493" i="1"/>
  <c r="G1493" i="1" s="1"/>
  <c r="D1492" i="1"/>
  <c r="C1492" i="1"/>
  <c r="H1491" i="1"/>
  <c r="D1491" i="1"/>
  <c r="C1491" i="1"/>
  <c r="G1491" i="1" s="1"/>
  <c r="H1490" i="1"/>
  <c r="D1490" i="1"/>
  <c r="C1490" i="1"/>
  <c r="G1490" i="1" s="1"/>
  <c r="D1489" i="1"/>
  <c r="C1489" i="1"/>
  <c r="G1489" i="1" s="1"/>
  <c r="D1488" i="1"/>
  <c r="C1488" i="1"/>
  <c r="H1487" i="1"/>
  <c r="D1487" i="1"/>
  <c r="C1487" i="1"/>
  <c r="G1487" i="1" s="1"/>
  <c r="H1486" i="1"/>
  <c r="D1486" i="1"/>
  <c r="C1486" i="1"/>
  <c r="G1486" i="1" s="1"/>
  <c r="D1485" i="1"/>
  <c r="C1485" i="1"/>
  <c r="G1485" i="1" s="1"/>
  <c r="D1484" i="1"/>
  <c r="C1484" i="1"/>
  <c r="H1483" i="1"/>
  <c r="D1483" i="1"/>
  <c r="C1483" i="1"/>
  <c r="G1483" i="1" s="1"/>
  <c r="H1482" i="1"/>
  <c r="D1482" i="1"/>
  <c r="C1482" i="1"/>
  <c r="G1482" i="1" s="1"/>
  <c r="D1481" i="1"/>
  <c r="C1481" i="1"/>
  <c r="G1481" i="1" s="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H1443" i="1" s="1"/>
  <c r="D1442" i="1"/>
  <c r="C1442" i="1"/>
  <c r="H1442" i="1" s="1"/>
  <c r="G1441" i="1"/>
  <c r="D1441" i="1"/>
  <c r="C1441" i="1"/>
  <c r="H1441" i="1" s="1"/>
  <c r="G1440" i="1"/>
  <c r="D1440" i="1"/>
  <c r="C1440" i="1"/>
  <c r="H1440" i="1" s="1"/>
  <c r="D1439" i="1"/>
  <c r="C1439" i="1"/>
  <c r="H1439" i="1" s="1"/>
  <c r="D1438" i="1"/>
  <c r="C1438" i="1"/>
  <c r="H1438" i="1" s="1"/>
  <c r="G1437" i="1"/>
  <c r="D1437" i="1"/>
  <c r="C1437" i="1"/>
  <c r="H1437" i="1" s="1"/>
  <c r="G1436" i="1"/>
  <c r="D1436" i="1"/>
  <c r="C1436" i="1"/>
  <c r="H1436" i="1" s="1"/>
  <c r="D1435" i="1"/>
  <c r="C1435" i="1"/>
  <c r="H1435" i="1" s="1"/>
  <c r="D1434" i="1"/>
  <c r="C1434" i="1"/>
  <c r="H1434" i="1" s="1"/>
  <c r="G1433" i="1"/>
  <c r="D1433" i="1"/>
  <c r="C1433" i="1"/>
  <c r="H1433" i="1" s="1"/>
  <c r="G1432" i="1"/>
  <c r="D1432" i="1"/>
  <c r="C1432" i="1"/>
  <c r="H1432" i="1" s="1"/>
  <c r="D1431" i="1"/>
  <c r="C1431" i="1"/>
  <c r="H1431" i="1" s="1"/>
  <c r="D1430" i="1"/>
  <c r="G1429" i="1"/>
  <c r="D1429" i="1"/>
  <c r="C1429" i="1"/>
  <c r="H1429" i="1" s="1"/>
  <c r="G1428" i="1"/>
  <c r="D1428" i="1"/>
  <c r="C1428" i="1"/>
  <c r="H1428" i="1" s="1"/>
  <c r="D1427" i="1"/>
  <c r="C1427" i="1"/>
  <c r="H1427" i="1" s="1"/>
  <c r="D1426" i="1"/>
  <c r="C1426" i="1"/>
  <c r="H1426" i="1" s="1"/>
  <c r="G1425" i="1"/>
  <c r="D1425" i="1"/>
  <c r="C1425" i="1"/>
  <c r="H1425" i="1" s="1"/>
  <c r="G1424" i="1"/>
  <c r="D1424" i="1"/>
  <c r="C1424" i="1"/>
  <c r="H1424" i="1" s="1"/>
  <c r="D1423" i="1"/>
  <c r="C1423" i="1"/>
  <c r="H1423" i="1" s="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H1402" i="1" s="1"/>
  <c r="G1401" i="1"/>
  <c r="D1401" i="1"/>
  <c r="C1401" i="1"/>
  <c r="H1401" i="1" s="1"/>
  <c r="G1400" i="1"/>
  <c r="D1400" i="1"/>
  <c r="C1400" i="1"/>
  <c r="D1399" i="1"/>
  <c r="C1399" i="1"/>
  <c r="H1399" i="1" s="1"/>
  <c r="D1398" i="1"/>
  <c r="C1398" i="1"/>
  <c r="H1398" i="1" s="1"/>
  <c r="G1397" i="1"/>
  <c r="D1397" i="1"/>
  <c r="C1397" i="1"/>
  <c r="H1397" i="1" s="1"/>
  <c r="G1396" i="1"/>
  <c r="D1396" i="1"/>
  <c r="C1396" i="1"/>
  <c r="H1396" i="1" s="1"/>
  <c r="D1395" i="1"/>
  <c r="C1395" i="1"/>
  <c r="H1395" i="1" s="1"/>
  <c r="D1394" i="1"/>
  <c r="C1394" i="1"/>
  <c r="H1394" i="1" s="1"/>
  <c r="G1393" i="1"/>
  <c r="D1393" i="1"/>
  <c r="C1393" i="1"/>
  <c r="H1393" i="1" s="1"/>
  <c r="G1392" i="1"/>
  <c r="D1392" i="1"/>
  <c r="C1392" i="1"/>
  <c r="H1392" i="1" s="1"/>
  <c r="D1391" i="1"/>
  <c r="C1391" i="1"/>
  <c r="H1391" i="1" s="1"/>
  <c r="D1390" i="1"/>
  <c r="C1390" i="1"/>
  <c r="H1390" i="1" s="1"/>
  <c r="G1389" i="1"/>
  <c r="D1389" i="1"/>
  <c r="C1389" i="1"/>
  <c r="H1389" i="1" s="1"/>
  <c r="G1388" i="1"/>
  <c r="D1388" i="1"/>
  <c r="C1388" i="1"/>
  <c r="H1388" i="1" s="1"/>
  <c r="D1387" i="1"/>
  <c r="C1387" i="1"/>
  <c r="H1387" i="1" s="1"/>
  <c r="D1386" i="1"/>
  <c r="C1386" i="1"/>
  <c r="H1386" i="1" s="1"/>
  <c r="G1385" i="1"/>
  <c r="D1385" i="1"/>
  <c r="C1385" i="1"/>
  <c r="H1385" i="1" s="1"/>
  <c r="G1384" i="1"/>
  <c r="D1384" i="1"/>
  <c r="C1384" i="1"/>
  <c r="H1384" i="1" s="1"/>
  <c r="D1383" i="1"/>
  <c r="C1383" i="1"/>
  <c r="H1383" i="1" s="1"/>
  <c r="D1382" i="1"/>
  <c r="C1382" i="1"/>
  <c r="H1382" i="1" s="1"/>
  <c r="G1381" i="1"/>
  <c r="D1381" i="1"/>
  <c r="C1381" i="1"/>
  <c r="H1381" i="1" s="1"/>
  <c r="G1380" i="1"/>
  <c r="D1380" i="1"/>
  <c r="C1380" i="1"/>
  <c r="H1380" i="1" s="1"/>
  <c r="D1379" i="1"/>
  <c r="C1379" i="1"/>
  <c r="H1379" i="1" s="1"/>
  <c r="D1378" i="1"/>
  <c r="C1378" i="1"/>
  <c r="H1378" i="1" s="1"/>
  <c r="G1377" i="1"/>
  <c r="D1377" i="1"/>
  <c r="C1377" i="1"/>
  <c r="H1377" i="1" s="1"/>
  <c r="G1376" i="1"/>
  <c r="D1376" i="1"/>
  <c r="C1376" i="1"/>
  <c r="H1376" i="1" s="1"/>
  <c r="D1375" i="1"/>
  <c r="C1375" i="1"/>
  <c r="H1375" i="1" s="1"/>
  <c r="D1374" i="1"/>
  <c r="C1374" i="1"/>
  <c r="H1374" i="1" s="1"/>
  <c r="G1373" i="1"/>
  <c r="D1373" i="1"/>
  <c r="C1373" i="1"/>
  <c r="H1373" i="1" s="1"/>
  <c r="G1372" i="1"/>
  <c r="D1372" i="1"/>
  <c r="C1372" i="1"/>
  <c r="H1372" i="1" s="1"/>
  <c r="D1371" i="1"/>
  <c r="C1371" i="1"/>
  <c r="H1371" i="1" s="1"/>
  <c r="D1370" i="1"/>
  <c r="C1370" i="1"/>
  <c r="H1370" i="1" s="1"/>
  <c r="G1369" i="1"/>
  <c r="D1369" i="1"/>
  <c r="C1369" i="1"/>
  <c r="H1369" i="1" s="1"/>
  <c r="G1368" i="1"/>
  <c r="D1368" i="1"/>
  <c r="C1368" i="1"/>
  <c r="H1368" i="1" s="1"/>
  <c r="D1367" i="1"/>
  <c r="C1367" i="1"/>
  <c r="H1367" i="1" s="1"/>
  <c r="D1366" i="1"/>
  <c r="C1366" i="1"/>
  <c r="H1366" i="1" s="1"/>
  <c r="G1365" i="1"/>
  <c r="D1365" i="1"/>
  <c r="C1365" i="1"/>
  <c r="H1365" i="1" s="1"/>
  <c r="G1364" i="1"/>
  <c r="D1364" i="1"/>
  <c r="C1364" i="1"/>
  <c r="H1364" i="1" s="1"/>
  <c r="D1363" i="1"/>
  <c r="C1363" i="1"/>
  <c r="H1363" i="1" s="1"/>
  <c r="D1362" i="1"/>
  <c r="C1362" i="1"/>
  <c r="H1362" i="1" s="1"/>
  <c r="G1361" i="1"/>
  <c r="D1361" i="1"/>
  <c r="C1361" i="1"/>
  <c r="H1361" i="1" s="1"/>
  <c r="G1360" i="1"/>
  <c r="D1360" i="1"/>
  <c r="C1360" i="1"/>
  <c r="H1360" i="1" s="1"/>
  <c r="D1359" i="1"/>
  <c r="C1359" i="1"/>
  <c r="H1359" i="1" s="1"/>
  <c r="D1358" i="1"/>
  <c r="C1358" i="1"/>
  <c r="H1358" i="1" s="1"/>
  <c r="G1357" i="1"/>
  <c r="D1357" i="1"/>
  <c r="C1357" i="1"/>
  <c r="H1357" i="1" s="1"/>
  <c r="G1356" i="1"/>
  <c r="D1356" i="1"/>
  <c r="C1356" i="1"/>
  <c r="H1356" i="1" s="1"/>
  <c r="D1355" i="1"/>
  <c r="C1355" i="1"/>
  <c r="H1355" i="1" s="1"/>
  <c r="D1354" i="1"/>
  <c r="C1354" i="1"/>
  <c r="H1354" i="1" s="1"/>
  <c r="G1353" i="1"/>
  <c r="D1353" i="1"/>
  <c r="C1353" i="1"/>
  <c r="H1353" i="1" s="1"/>
  <c r="G1352" i="1"/>
  <c r="D1352" i="1"/>
  <c r="C1352" i="1"/>
  <c r="H1352" i="1" s="1"/>
  <c r="D1351" i="1"/>
  <c r="C1351" i="1"/>
  <c r="H1351" i="1" s="1"/>
  <c r="D1350" i="1"/>
  <c r="C1350" i="1"/>
  <c r="H1350" i="1" s="1"/>
  <c r="G1349" i="1"/>
  <c r="D1349" i="1"/>
  <c r="C1349" i="1"/>
  <c r="H1349" i="1" s="1"/>
  <c r="G1348" i="1"/>
  <c r="D1348" i="1"/>
  <c r="C1348" i="1"/>
  <c r="H1348" i="1" s="1"/>
  <c r="D1347" i="1"/>
  <c r="C1347" i="1"/>
  <c r="H1347" i="1" s="1"/>
  <c r="D1346" i="1"/>
  <c r="C1346" i="1"/>
  <c r="H1346" i="1" s="1"/>
  <c r="G1345" i="1"/>
  <c r="D1345" i="1"/>
  <c r="C1345" i="1"/>
  <c r="H1345" i="1" s="1"/>
  <c r="G1344" i="1"/>
  <c r="D1344" i="1"/>
  <c r="C1344" i="1"/>
  <c r="H1344" i="1" s="1"/>
  <c r="D1343" i="1"/>
  <c r="C1343" i="1"/>
  <c r="H1343" i="1" s="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81" i="1"/>
  <c r="H1181" i="1" s="1"/>
  <c r="C1181"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2" i="1" s="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D1092" i="1"/>
  <c r="C1092" i="1"/>
  <c r="D1091" i="1"/>
  <c r="C1091" i="1"/>
  <c r="D1090" i="1"/>
  <c r="C1090" i="1"/>
  <c r="D1089" i="1"/>
  <c r="C1089" i="1"/>
  <c r="D1088" i="1"/>
  <c r="C1088" i="1"/>
  <c r="H1087" i="1"/>
  <c r="D1087" i="1"/>
  <c r="G1087" i="1" s="1"/>
  <c r="C1087" i="1"/>
  <c r="D1086" i="1"/>
  <c r="G1086" i="1" s="1"/>
  <c r="C1086" i="1"/>
  <c r="H1085" i="1"/>
  <c r="D1085" i="1"/>
  <c r="G1085" i="1" s="1"/>
  <c r="C1085" i="1"/>
  <c r="D1084" i="1"/>
  <c r="G1084" i="1" s="1"/>
  <c r="C1084" i="1"/>
  <c r="H1083" i="1"/>
  <c r="D1083" i="1"/>
  <c r="G1083" i="1" s="1"/>
  <c r="C1083" i="1"/>
  <c r="D1082" i="1"/>
  <c r="G1082" i="1" s="1"/>
  <c r="C1082" i="1"/>
  <c r="H1081" i="1"/>
  <c r="D1081" i="1"/>
  <c r="G1081" i="1" s="1"/>
  <c r="C1081" i="1"/>
  <c r="D1080" i="1"/>
  <c r="G1080" i="1" s="1"/>
  <c r="C1080" i="1"/>
  <c r="H1079" i="1"/>
  <c r="D1079" i="1"/>
  <c r="G1079" i="1" s="1"/>
  <c r="C1079" i="1"/>
  <c r="D1078" i="1"/>
  <c r="G1078" i="1" s="1"/>
  <c r="C1078" i="1"/>
  <c r="H1077" i="1"/>
  <c r="D1077" i="1"/>
  <c r="G1077" i="1" s="1"/>
  <c r="C1077" i="1"/>
  <c r="D1076" i="1"/>
  <c r="G1076" i="1" s="1"/>
  <c r="C1076" i="1"/>
  <c r="H1075" i="1"/>
  <c r="D1075" i="1"/>
  <c r="G1075" i="1" s="1"/>
  <c r="C1075" i="1"/>
  <c r="D1073" i="1"/>
  <c r="G1073" i="1" s="1"/>
  <c r="C1073" i="1"/>
  <c r="H1072" i="1"/>
  <c r="D1072" i="1"/>
  <c r="G1072" i="1" s="1"/>
  <c r="C1072" i="1"/>
  <c r="D1071" i="1"/>
  <c r="G1071" i="1" s="1"/>
  <c r="C1071" i="1"/>
  <c r="H1070" i="1"/>
  <c r="D1070" i="1"/>
  <c r="G1070" i="1" s="1"/>
  <c r="C1070" i="1"/>
  <c r="D1069" i="1"/>
  <c r="G1069" i="1" s="1"/>
  <c r="C1069" i="1"/>
  <c r="H1068" i="1"/>
  <c r="D1068" i="1"/>
  <c r="G1068" i="1" s="1"/>
  <c r="C1068" i="1"/>
  <c r="D1067" i="1"/>
  <c r="G1067" i="1" s="1"/>
  <c r="C1067" i="1"/>
  <c r="H1066" i="1"/>
  <c r="D1066" i="1"/>
  <c r="G1066" i="1" s="1"/>
  <c r="C1066" i="1"/>
  <c r="D1065" i="1"/>
  <c r="G1065" i="1" s="1"/>
  <c r="C1065" i="1"/>
  <c r="H1064" i="1"/>
  <c r="D1064" i="1"/>
  <c r="G1064" i="1" s="1"/>
  <c r="C1064" i="1"/>
  <c r="D1063" i="1"/>
  <c r="G1063" i="1" s="1"/>
  <c r="C1063" i="1"/>
  <c r="H1062" i="1"/>
  <c r="D1062" i="1"/>
  <c r="G1062" i="1" s="1"/>
  <c r="C1062" i="1"/>
  <c r="D1061" i="1"/>
  <c r="G1061" i="1" s="1"/>
  <c r="C1061" i="1"/>
  <c r="H1060" i="1"/>
  <c r="D1060" i="1"/>
  <c r="G1060" i="1" s="1"/>
  <c r="C1060" i="1"/>
  <c r="D1059" i="1"/>
  <c r="G1059" i="1" s="1"/>
  <c r="C1059" i="1"/>
  <c r="H1058" i="1"/>
  <c r="D1058" i="1"/>
  <c r="G1058" i="1" s="1"/>
  <c r="C1058" i="1"/>
  <c r="D1057" i="1"/>
  <c r="G1057" i="1" s="1"/>
  <c r="C1057" i="1"/>
  <c r="H1056" i="1"/>
  <c r="D1056" i="1"/>
  <c r="G1056" i="1" s="1"/>
  <c r="C1056" i="1"/>
  <c r="D1055" i="1"/>
  <c r="G1055" i="1" s="1"/>
  <c r="C1055" i="1"/>
  <c r="H1054" i="1"/>
  <c r="D1054" i="1"/>
  <c r="G1054" i="1" s="1"/>
  <c r="C1054" i="1"/>
  <c r="D1053" i="1"/>
  <c r="G1053" i="1" s="1"/>
  <c r="C1053" i="1"/>
  <c r="H1052" i="1"/>
  <c r="D1052" i="1"/>
  <c r="G1052" i="1" s="1"/>
  <c r="C1052" i="1"/>
  <c r="D1051" i="1"/>
  <c r="G1051" i="1" s="1"/>
  <c r="C1051" i="1"/>
  <c r="H1050" i="1"/>
  <c r="D1050" i="1"/>
  <c r="G1050" i="1" s="1"/>
  <c r="C1050" i="1"/>
  <c r="D1049" i="1"/>
  <c r="G1049" i="1" s="1"/>
  <c r="C1049" i="1"/>
  <c r="H1048" i="1"/>
  <c r="D1048" i="1"/>
  <c r="G1048" i="1" s="1"/>
  <c r="C1048" i="1"/>
  <c r="D1047" i="1"/>
  <c r="G1047" i="1" s="1"/>
  <c r="C1047" i="1"/>
  <c r="H1046" i="1"/>
  <c r="D1046" i="1"/>
  <c r="G1046" i="1" s="1"/>
  <c r="C1046" i="1"/>
  <c r="D1045" i="1"/>
  <c r="G1045" i="1" s="1"/>
  <c r="C1045" i="1"/>
  <c r="H1044" i="1"/>
  <c r="D1044" i="1"/>
  <c r="G1044" i="1" s="1"/>
  <c r="C1044" i="1"/>
  <c r="D1043" i="1"/>
  <c r="G1043" i="1" s="1"/>
  <c r="C1043" i="1"/>
  <c r="H1042" i="1"/>
  <c r="D1042" i="1"/>
  <c r="G1042" i="1" s="1"/>
  <c r="C1042" i="1"/>
  <c r="D1041" i="1"/>
  <c r="G1041" i="1" s="1"/>
  <c r="C1041" i="1"/>
  <c r="H1040" i="1"/>
  <c r="D1040" i="1"/>
  <c r="G1040" i="1" s="1"/>
  <c r="C1040" i="1"/>
  <c r="D1039" i="1"/>
  <c r="G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H1013" i="1"/>
  <c r="D1013" i="1"/>
  <c r="G1013" i="1" s="1"/>
  <c r="C1013" i="1"/>
  <c r="H1012" i="1"/>
  <c r="D1012" i="1"/>
  <c r="G1012" i="1" s="1"/>
  <c r="C1012"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D727" i="1"/>
  <c r="G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C642" i="1"/>
  <c r="H636" i="1"/>
  <c r="D636" i="1"/>
  <c r="G636" i="1" s="1"/>
  <c r="C636" i="1"/>
  <c r="H635" i="1"/>
  <c r="D635" i="1"/>
  <c r="G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C422" i="1"/>
  <c r="C421" i="1"/>
  <c r="G416" i="1"/>
  <c r="D416" i="1"/>
  <c r="H416" i="1" s="1"/>
  <c r="C416" i="1"/>
  <c r="H415" i="1"/>
  <c r="G415" i="1"/>
  <c r="D415" i="1"/>
  <c r="C415" i="1"/>
  <c r="H414" i="1"/>
  <c r="G414" i="1"/>
  <c r="D414" i="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H379" i="1" s="1"/>
  <c r="C379" i="1"/>
  <c r="H378" i="1"/>
  <c r="G378" i="1"/>
  <c r="D378" i="1"/>
  <c r="C378" i="1"/>
  <c r="H377" i="1"/>
  <c r="G377" i="1"/>
  <c r="D377" i="1"/>
  <c r="C377" i="1"/>
  <c r="H376" i="1"/>
  <c r="D376" i="1"/>
  <c r="G376" i="1" s="1"/>
  <c r="C376" i="1"/>
  <c r="H375" i="1"/>
  <c r="G375" i="1"/>
  <c r="D375" i="1"/>
  <c r="C375" i="1"/>
  <c r="D374" i="1"/>
  <c r="G374" i="1" s="1"/>
  <c r="C374" i="1"/>
  <c r="H373" i="1"/>
  <c r="G373" i="1"/>
  <c r="D373" i="1"/>
  <c r="C373" i="1"/>
  <c r="D372" i="1"/>
  <c r="H372" i="1" s="1"/>
  <c r="C372" i="1"/>
  <c r="H371" i="1"/>
  <c r="G371" i="1"/>
  <c r="D371" i="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D329" i="1"/>
  <c r="H329" i="1" s="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G215" i="1"/>
  <c r="D215" i="1"/>
  <c r="H215" i="1" s="1"/>
  <c r="C215" i="1"/>
  <c r="H214" i="1"/>
  <c r="G214" i="1"/>
  <c r="D214" i="1"/>
  <c r="C214" i="1"/>
  <c r="H213" i="1"/>
  <c r="G213" i="1"/>
  <c r="D213" i="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G180" i="1"/>
  <c r="D180" i="1"/>
  <c r="C180" i="1"/>
  <c r="H179" i="1"/>
  <c r="D179" i="1"/>
  <c r="G179" i="1" s="1"/>
  <c r="C179" i="1"/>
  <c r="H178" i="1"/>
  <c r="D178" i="1"/>
  <c r="G178" i="1" s="1"/>
  <c r="C178" i="1"/>
  <c r="H177" i="1"/>
  <c r="D177" i="1"/>
  <c r="G177" i="1" s="1"/>
  <c r="C177" i="1"/>
  <c r="H176" i="1"/>
  <c r="G176" i="1"/>
  <c r="D176" i="1"/>
  <c r="C176" i="1"/>
  <c r="H175" i="1"/>
  <c r="G175" i="1"/>
  <c r="D175" i="1"/>
  <c r="C175" i="1"/>
  <c r="C174" i="1"/>
  <c r="H173" i="1"/>
  <c r="G173" i="1"/>
  <c r="D173" i="1"/>
  <c r="C173" i="1"/>
  <c r="H172" i="1"/>
  <c r="G172" i="1"/>
  <c r="D172" i="1"/>
  <c r="C172" i="1"/>
  <c r="H171" i="1"/>
  <c r="D171" i="1"/>
  <c r="G171" i="1" s="1"/>
  <c r="C171" i="1"/>
  <c r="H170" i="1"/>
  <c r="D170" i="1"/>
  <c r="G170" i="1" s="1"/>
  <c r="C170" i="1"/>
  <c r="H169" i="1"/>
  <c r="G169" i="1"/>
  <c r="D169" i="1"/>
  <c r="C169" i="1"/>
  <c r="H168" i="1"/>
  <c r="D168" i="1"/>
  <c r="G168" i="1" s="1"/>
  <c r="C168" i="1"/>
  <c r="H167" i="1"/>
  <c r="G167" i="1"/>
  <c r="D167" i="1"/>
  <c r="C167" i="1"/>
  <c r="D166" i="1"/>
  <c r="G166" i="1" s="1"/>
  <c r="C166" i="1"/>
  <c r="H165" i="1"/>
  <c r="G165" i="1"/>
  <c r="D165" i="1"/>
  <c r="C165" i="1"/>
  <c r="D164" i="1"/>
  <c r="H164" i="1" s="1"/>
  <c r="C164" i="1"/>
  <c r="H163" i="1"/>
  <c r="G163" i="1"/>
  <c r="D163" i="1"/>
  <c r="C163" i="1"/>
  <c r="H162" i="1"/>
  <c r="G162" i="1"/>
  <c r="D162" i="1"/>
  <c r="C162" i="1"/>
  <c r="D161" i="1"/>
  <c r="H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G132" i="1"/>
  <c r="D132" i="1"/>
  <c r="C132" i="1"/>
  <c r="H131" i="1"/>
  <c r="D131" i="1"/>
  <c r="G131" i="1" s="1"/>
  <c r="C131" i="1"/>
  <c r="D130" i="1"/>
  <c r="H129" i="1"/>
  <c r="G129" i="1"/>
  <c r="D129" i="1"/>
  <c r="C129" i="1"/>
  <c r="H128" i="1"/>
  <c r="G128" i="1"/>
  <c r="D128" i="1"/>
  <c r="C128" i="1"/>
  <c r="H127" i="1"/>
  <c r="G127" i="1"/>
  <c r="D127" i="1"/>
  <c r="C127" i="1"/>
  <c r="H126" i="1"/>
  <c r="D126" i="1"/>
  <c r="G126" i="1" s="1"/>
  <c r="C126" i="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G79"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9" i="9" l="1"/>
  <c r="B319" i="9" s="1"/>
  <c r="E37" i="9"/>
  <c r="B37" i="9" s="1"/>
  <c r="F236" i="9"/>
  <c r="B236" i="9" s="1"/>
  <c r="E325" i="9"/>
  <c r="B325" i="9" s="1"/>
  <c r="H1681" i="1"/>
  <c r="G1680" i="1"/>
  <c r="C1603" i="1"/>
  <c r="H1603" i="1" s="1"/>
  <c r="G1612" i="1"/>
  <c r="E36" i="9"/>
  <c r="B36" i="9" s="1"/>
  <c r="E321" i="9"/>
  <c r="B321" i="9" s="1"/>
  <c r="H421" i="1"/>
  <c r="E648" i="4"/>
  <c r="D642" i="1" s="1"/>
  <c r="H642" i="1" s="1"/>
  <c r="F426" i="4"/>
  <c r="G653" i="1"/>
  <c r="B296" i="9"/>
  <c r="E26" i="9"/>
  <c r="B26" i="9" s="1"/>
  <c r="H1665" i="1"/>
  <c r="H1664" i="1"/>
  <c r="G1636" i="1"/>
  <c r="D51" i="8"/>
  <c r="H1633" i="1"/>
  <c r="H1605" i="1"/>
  <c r="H1601" i="1"/>
  <c r="G1600" i="1"/>
  <c r="G1592" i="1"/>
  <c r="D44" i="8"/>
  <c r="C1582" i="1"/>
  <c r="H1582" i="1" s="1"/>
  <c r="H1585" i="1"/>
  <c r="G1584" i="1"/>
  <c r="H1581" i="1"/>
  <c r="E31" i="9"/>
  <c r="B31" i="9" s="1"/>
  <c r="E307" i="9"/>
  <c r="B307" i="9" s="1"/>
  <c r="E311" i="9"/>
  <c r="B311" i="9" s="1"/>
  <c r="E323" i="9"/>
  <c r="B323" i="9" s="1"/>
  <c r="E328" i="9"/>
  <c r="B328" i="9" s="1"/>
  <c r="E310" i="9"/>
  <c r="B310" i="9" s="1"/>
  <c r="E52" i="9"/>
  <c r="B52" i="9" s="1"/>
  <c r="H727" i="1"/>
  <c r="F237" i="9"/>
  <c r="H699" i="1"/>
  <c r="E34" i="9"/>
  <c r="B34" i="9" s="1"/>
  <c r="F656" i="4"/>
  <c r="G407" i="1"/>
  <c r="G408" i="1"/>
  <c r="G381" i="1"/>
  <c r="G379" i="1"/>
  <c r="H374" i="1"/>
  <c r="E373" i="4"/>
  <c r="D368" i="1" s="1"/>
  <c r="G369" i="1"/>
  <c r="G372" i="1"/>
  <c r="G322" i="1"/>
  <c r="G329" i="1"/>
  <c r="E321" i="4"/>
  <c r="D316" i="1" s="1"/>
  <c r="G300" i="1"/>
  <c r="G423" i="1"/>
  <c r="G299" i="1"/>
  <c r="G298" i="1"/>
  <c r="D422" i="1"/>
  <c r="E647" i="4"/>
  <c r="D641" i="1" s="1"/>
  <c r="G272" i="1"/>
  <c r="G269" i="1"/>
  <c r="G270" i="1"/>
  <c r="H226" i="1"/>
  <c r="G226" i="1"/>
  <c r="F230" i="4"/>
  <c r="F254" i="4"/>
  <c r="F216" i="4"/>
  <c r="F243" i="9"/>
  <c r="B243" i="9" s="1"/>
  <c r="G193" i="1"/>
  <c r="E55" i="9"/>
  <c r="B55" i="9" s="1"/>
  <c r="G190" i="1"/>
  <c r="G192" i="1"/>
  <c r="F239" i="9"/>
  <c r="B239" i="9" s="1"/>
  <c r="E51" i="9"/>
  <c r="B51" i="9" s="1"/>
  <c r="E50" i="9"/>
  <c r="B50" i="9" s="1"/>
  <c r="D174" i="1"/>
  <c r="H166" i="1"/>
  <c r="F170" i="4"/>
  <c r="G161" i="1"/>
  <c r="G164" i="1"/>
  <c r="E164" i="4"/>
  <c r="D160" i="1" s="1"/>
  <c r="F160" i="4"/>
  <c r="E153" i="4"/>
  <c r="E48" i="9"/>
  <c r="B48" i="9" s="1"/>
  <c r="H121" i="1"/>
  <c r="G121" i="1"/>
  <c r="D125" i="1"/>
  <c r="F125" i="4"/>
  <c r="E39" i="9"/>
  <c r="B39" i="9" s="1"/>
  <c r="G1032" i="1"/>
  <c r="G1033" i="1"/>
  <c r="G1034" i="1"/>
  <c r="G1035" i="1"/>
  <c r="G1036" i="1"/>
  <c r="G1037" i="1"/>
  <c r="G1038" i="1"/>
  <c r="H1039" i="1"/>
  <c r="H1043" i="1"/>
  <c r="H1047" i="1"/>
  <c r="H1051" i="1"/>
  <c r="H1055" i="1"/>
  <c r="H1059" i="1"/>
  <c r="H1063" i="1"/>
  <c r="H1067" i="1"/>
  <c r="H1071" i="1"/>
  <c r="H1078" i="1"/>
  <c r="H1082" i="1"/>
  <c r="H1086" i="1"/>
  <c r="H1088" i="1"/>
  <c r="G1088" i="1"/>
  <c r="H1090" i="1"/>
  <c r="G1090" i="1"/>
  <c r="H1092" i="1"/>
  <c r="G1092" i="1"/>
  <c r="H1041" i="1"/>
  <c r="H1045" i="1"/>
  <c r="H1049" i="1"/>
  <c r="H1053" i="1"/>
  <c r="H1057" i="1"/>
  <c r="H1061" i="1"/>
  <c r="H1065" i="1"/>
  <c r="H1069" i="1"/>
  <c r="H1073" i="1"/>
  <c r="H1076" i="1"/>
  <c r="H1080" i="1"/>
  <c r="H1084" i="1"/>
  <c r="H1089" i="1"/>
  <c r="G1089" i="1"/>
  <c r="H1091" i="1"/>
  <c r="G1091" i="1"/>
  <c r="G1342" i="1"/>
  <c r="G1346" i="1"/>
  <c r="G1350" i="1"/>
  <c r="G1354" i="1"/>
  <c r="G1358" i="1"/>
  <c r="G1362" i="1"/>
  <c r="G1366" i="1"/>
  <c r="G1370" i="1"/>
  <c r="G1374" i="1"/>
  <c r="G1378" i="1"/>
  <c r="G1382" i="1"/>
  <c r="G1386" i="1"/>
  <c r="G1390" i="1"/>
  <c r="G1394" i="1"/>
  <c r="G1398" i="1"/>
  <c r="H1400" i="1"/>
  <c r="G1402" i="1"/>
  <c r="G1406" i="1"/>
  <c r="G1410" i="1"/>
  <c r="G1414" i="1"/>
  <c r="G1418" i="1"/>
  <c r="G1422" i="1"/>
  <c r="G1426" i="1"/>
  <c r="G1434" i="1"/>
  <c r="G1438"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G1480" i="1"/>
  <c r="H1480" i="1"/>
  <c r="G1488" i="1"/>
  <c r="H1488" i="1"/>
  <c r="G1496" i="1"/>
  <c r="H1496" i="1"/>
  <c r="G1504" i="1"/>
  <c r="H1504"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G1484" i="1"/>
  <c r="H1484" i="1"/>
  <c r="G1492" i="1"/>
  <c r="H1492" i="1"/>
  <c r="G1500" i="1"/>
  <c r="H1500" i="1"/>
  <c r="G1343" i="1"/>
  <c r="G1347" i="1"/>
  <c r="G1351" i="1"/>
  <c r="G1355" i="1"/>
  <c r="G1359" i="1"/>
  <c r="G1363" i="1"/>
  <c r="G1367" i="1"/>
  <c r="G1371" i="1"/>
  <c r="G1375" i="1"/>
  <c r="G1379" i="1"/>
  <c r="G1383" i="1"/>
  <c r="G1387" i="1"/>
  <c r="G1391" i="1"/>
  <c r="G1395" i="1"/>
  <c r="G1399" i="1"/>
  <c r="G1403" i="1"/>
  <c r="G1407" i="1"/>
  <c r="G1411" i="1"/>
  <c r="G1415" i="1"/>
  <c r="G1419" i="1"/>
  <c r="G1423" i="1"/>
  <c r="G1427" i="1"/>
  <c r="G1431" i="1"/>
  <c r="G1435" i="1"/>
  <c r="G1439" i="1"/>
  <c r="G1443" i="1"/>
  <c r="H1481" i="1"/>
  <c r="H1485" i="1"/>
  <c r="H1489" i="1"/>
  <c r="H1493" i="1"/>
  <c r="H1497" i="1"/>
  <c r="H1501" i="1"/>
  <c r="H1505" i="1"/>
  <c r="H1513" i="1"/>
  <c r="H1517" i="1"/>
  <c r="H1521" i="1"/>
  <c r="H1525" i="1"/>
  <c r="H1529" i="1"/>
  <c r="H1533" i="1"/>
  <c r="G1541" i="1"/>
  <c r="G1543" i="1"/>
  <c r="G1545" i="1"/>
  <c r="H1546" i="1"/>
  <c r="I1547" i="1"/>
  <c r="I1549" i="1"/>
  <c r="I1551" i="1"/>
  <c r="I1553" i="1"/>
  <c r="H1555" i="1"/>
  <c r="G1555" i="1"/>
  <c r="I1557" i="1"/>
  <c r="I1559" i="1"/>
  <c r="I1561" i="1"/>
  <c r="H1563" i="1"/>
  <c r="G1563" i="1"/>
  <c r="I1563" i="1" s="1"/>
  <c r="H1565" i="1"/>
  <c r="G1565" i="1"/>
  <c r="I1565" i="1" s="1"/>
  <c r="H1567" i="1"/>
  <c r="G1567" i="1"/>
  <c r="I1567" i="1" s="1"/>
  <c r="H1569" i="1"/>
  <c r="G1569" i="1"/>
  <c r="I1569" i="1" s="1"/>
  <c r="H1573" i="1"/>
  <c r="G1573" i="1"/>
  <c r="I1573" i="1" s="1"/>
  <c r="H1575" i="1"/>
  <c r="G1575" i="1"/>
  <c r="I1575" i="1" s="1"/>
  <c r="H1578" i="1"/>
  <c r="G1578" i="1"/>
  <c r="I1578" i="1" s="1"/>
  <c r="H1580" i="1"/>
  <c r="G1580" i="1"/>
  <c r="I1580" i="1" s="1"/>
  <c r="G1583" i="1"/>
  <c r="G1587" i="1"/>
  <c r="G1591" i="1"/>
  <c r="G1595" i="1"/>
  <c r="G1599" i="1"/>
  <c r="G1603" i="1"/>
  <c r="G1607" i="1"/>
  <c r="G1611" i="1"/>
  <c r="G1615" i="1"/>
  <c r="G1619" i="1"/>
  <c r="G1623" i="1"/>
  <c r="G1631" i="1"/>
  <c r="G1635" i="1"/>
  <c r="G1639" i="1"/>
  <c r="G1643" i="1"/>
  <c r="G1647" i="1"/>
  <c r="G1651" i="1"/>
  <c r="G1655" i="1"/>
  <c r="G1659" i="1"/>
  <c r="G1663" i="1"/>
  <c r="G1667" i="1"/>
  <c r="G1683" i="1"/>
  <c r="H1683" i="1"/>
  <c r="H1508" i="1"/>
  <c r="H1512" i="1"/>
  <c r="H1516" i="1"/>
  <c r="H1520" i="1"/>
  <c r="H1528" i="1"/>
  <c r="H1532" i="1"/>
  <c r="H1539" i="1"/>
  <c r="G1679" i="1"/>
  <c r="H1679" i="1"/>
  <c r="G1540" i="1"/>
  <c r="I1540" i="1" s="1"/>
  <c r="J1540" i="1"/>
  <c r="H1541" i="1"/>
  <c r="G1542" i="1"/>
  <c r="I1542" i="1" s="1"/>
  <c r="J1542" i="1"/>
  <c r="H1543" i="1"/>
  <c r="G1544" i="1"/>
  <c r="I1544" i="1" s="1"/>
  <c r="J1544" i="1"/>
  <c r="H1545" i="1"/>
  <c r="H1548" i="1"/>
  <c r="G1548" i="1"/>
  <c r="I1548" i="1" s="1"/>
  <c r="H1550" i="1"/>
  <c r="G1550" i="1"/>
  <c r="I1550" i="1" s="1"/>
  <c r="H1552" i="1"/>
  <c r="G1552" i="1"/>
  <c r="I1552" i="1" s="1"/>
  <c r="H1554" i="1"/>
  <c r="G1554" i="1"/>
  <c r="H1556" i="1"/>
  <c r="G1556" i="1"/>
  <c r="I1556" i="1" s="1"/>
  <c r="H1558" i="1"/>
  <c r="G1558" i="1"/>
  <c r="I1558" i="1" s="1"/>
  <c r="H1560" i="1"/>
  <c r="G1560" i="1"/>
  <c r="H1562" i="1"/>
  <c r="G1562" i="1"/>
  <c r="I1564" i="1"/>
  <c r="I1566" i="1"/>
  <c r="I1568" i="1"/>
  <c r="I1572" i="1"/>
  <c r="I1574" i="1"/>
  <c r="I1577" i="1"/>
  <c r="I1579" i="1"/>
  <c r="G1582" i="1"/>
  <c r="H1586" i="1"/>
  <c r="G1586" i="1"/>
  <c r="H1590" i="1"/>
  <c r="G1590" i="1"/>
  <c r="H1594" i="1"/>
  <c r="G1594" i="1"/>
  <c r="H1598" i="1"/>
  <c r="G1598" i="1"/>
  <c r="H1602" i="1"/>
  <c r="G1602" i="1"/>
  <c r="H1606" i="1"/>
  <c r="G1606" i="1"/>
  <c r="H1610" i="1"/>
  <c r="G1610" i="1"/>
  <c r="H1614" i="1"/>
  <c r="G1614" i="1"/>
  <c r="H1618" i="1"/>
  <c r="G1618" i="1"/>
  <c r="H1622" i="1"/>
  <c r="G1622" i="1"/>
  <c r="H1626" i="1"/>
  <c r="G1626" i="1"/>
  <c r="H1630" i="1"/>
  <c r="G1630" i="1"/>
  <c r="H1634" i="1"/>
  <c r="G1634" i="1"/>
  <c r="H1638" i="1"/>
  <c r="G1638" i="1"/>
  <c r="H1642" i="1"/>
  <c r="G1642" i="1"/>
  <c r="H1646" i="1"/>
  <c r="G1646" i="1"/>
  <c r="H1650" i="1"/>
  <c r="G1650" i="1"/>
  <c r="H1654" i="1"/>
  <c r="G1654" i="1"/>
  <c r="H1658" i="1"/>
  <c r="G1658" i="1"/>
  <c r="H1662" i="1"/>
  <c r="G1662" i="1"/>
  <c r="H1666" i="1"/>
  <c r="G1666" i="1"/>
  <c r="G1675" i="1"/>
  <c r="H1675" i="1"/>
  <c r="G1671" i="1"/>
  <c r="H1671" i="1"/>
  <c r="G1670" i="1"/>
  <c r="G1674" i="1"/>
  <c r="G1678" i="1"/>
  <c r="G1682" i="1"/>
  <c r="D7" i="4"/>
  <c r="F8" i="4"/>
  <c r="E49" i="4"/>
  <c r="H335" i="9"/>
  <c r="E176" i="5"/>
  <c r="D82" i="4"/>
  <c r="F106" i="4"/>
  <c r="F135" i="4"/>
  <c r="D134" i="4"/>
  <c r="H24" i="9"/>
  <c r="G24" i="9"/>
  <c r="F153" i="4"/>
  <c r="F309" i="4"/>
  <c r="F361" i="4"/>
  <c r="E640" i="4"/>
  <c r="D634" i="1" s="1"/>
  <c r="F7" i="5"/>
  <c r="D49" i="4"/>
  <c r="F50" i="4"/>
  <c r="F126" i="4"/>
  <c r="F154" i="4"/>
  <c r="D164" i="4"/>
  <c r="F274" i="4"/>
  <c r="F572" i="4"/>
  <c r="E88" i="5"/>
  <c r="D1093" i="1" s="1"/>
  <c r="F89" i="5"/>
  <c r="E337" i="9"/>
  <c r="B337" i="9" s="1"/>
  <c r="E250" i="5"/>
  <c r="E141" i="6"/>
  <c r="D647" i="4"/>
  <c r="G314" i="9"/>
  <c r="G315" i="9"/>
  <c r="E335" i="9"/>
  <c r="B335" i="9" s="1"/>
  <c r="F273" i="5"/>
  <c r="D250" i="5"/>
  <c r="D202" i="4"/>
  <c r="D262" i="4"/>
  <c r="D321" i="4"/>
  <c r="D373" i="4"/>
  <c r="D430" i="4"/>
  <c r="D466" i="4"/>
  <c r="D536" i="4"/>
  <c r="D584" i="4"/>
  <c r="E313" i="9"/>
  <c r="B313" i="9" s="1"/>
  <c r="D135" i="5"/>
  <c r="H315" i="9"/>
  <c r="H314" i="9"/>
  <c r="D176" i="5"/>
  <c r="G345" i="9"/>
  <c r="E345" i="9" s="1"/>
  <c r="F607" i="4"/>
  <c r="F150" i="5"/>
  <c r="G338" i="9"/>
  <c r="E338" i="9" s="1"/>
  <c r="B338" i="9" s="1"/>
  <c r="F218" i="5"/>
  <c r="E336" i="9"/>
  <c r="B336" i="9" s="1"/>
  <c r="F276" i="5"/>
  <c r="F5" i="6"/>
  <c r="D35" i="6"/>
  <c r="D141" i="6" s="1"/>
  <c r="D129" i="6"/>
  <c r="H309" i="9"/>
  <c r="G309" i="9"/>
  <c r="E309" i="9" s="1"/>
  <c r="B309" i="9" s="1"/>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I10" i="9"/>
  <c r="D114" i="6"/>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5" i="9"/>
  <c r="B145" i="9" s="1"/>
  <c r="E149" i="9"/>
  <c r="B149" i="9" s="1"/>
  <c r="E151" i="9"/>
  <c r="B151" i="9" s="1"/>
  <c r="E155" i="9"/>
  <c r="B155" i="9" s="1"/>
  <c r="B229" i="9"/>
  <c r="B237" i="9"/>
  <c r="B245" i="9"/>
  <c r="B253" i="9"/>
  <c r="B261" i="9"/>
  <c r="B269" i="9"/>
  <c r="B275" i="9"/>
  <c r="B281" i="9"/>
  <c r="B291" i="9"/>
  <c r="B233" i="9"/>
  <c r="B241" i="9"/>
  <c r="B249" i="9"/>
  <c r="B257" i="9"/>
  <c r="B265" i="9"/>
  <c r="B273" i="9"/>
  <c r="B283" i="9"/>
  <c r="B289" i="9"/>
  <c r="G642" i="1" l="1"/>
  <c r="E24" i="9"/>
  <c r="D45" i="8"/>
  <c r="G343" i="9" s="1"/>
  <c r="E343" i="9" s="1"/>
  <c r="B343" i="9" s="1"/>
  <c r="C1627" i="1"/>
  <c r="G342" i="9"/>
  <c r="E342" i="9" s="1"/>
  <c r="B342" i="9" s="1"/>
  <c r="H19" i="9"/>
  <c r="E19" i="9" s="1"/>
  <c r="B19" i="9" s="1"/>
  <c r="C1620" i="1"/>
  <c r="I39" i="3"/>
  <c r="E360" i="4"/>
  <c r="D355" i="1" s="1"/>
  <c r="E308" i="4"/>
  <c r="G422" i="1"/>
  <c r="H422" i="1"/>
  <c r="G174" i="1"/>
  <c r="H174" i="1"/>
  <c r="E152" i="4"/>
  <c r="D149" i="1"/>
  <c r="G125" i="1"/>
  <c r="H125" i="1"/>
  <c r="F141" i="6"/>
  <c r="H31" i="3"/>
  <c r="C1536" i="1"/>
  <c r="G347" i="9"/>
  <c r="E347" i="9" s="1"/>
  <c r="F114" i="6"/>
  <c r="H30" i="3"/>
  <c r="C1509" i="1"/>
  <c r="E179" i="9"/>
  <c r="B179" i="9" s="1"/>
  <c r="F228" i="9"/>
  <c r="B228" i="9" s="1"/>
  <c r="E308" i="9"/>
  <c r="B308" i="9" s="1"/>
  <c r="B345" i="9"/>
  <c r="E344" i="9"/>
  <c r="I10" i="3" s="1"/>
  <c r="F584" i="4"/>
  <c r="C578" i="1"/>
  <c r="F373" i="4"/>
  <c r="C368" i="1"/>
  <c r="F250" i="5"/>
  <c r="H25" i="3"/>
  <c r="C1254" i="1"/>
  <c r="E314" i="9"/>
  <c r="B314" i="9" s="1"/>
  <c r="I31" i="3"/>
  <c r="D1536" i="1"/>
  <c r="H1093" i="1"/>
  <c r="G1093" i="1"/>
  <c r="E69" i="5"/>
  <c r="F7" i="4"/>
  <c r="D6" i="4"/>
  <c r="C3" i="1"/>
  <c r="F129" i="6"/>
  <c r="C1524" i="1"/>
  <c r="F135" i="5"/>
  <c r="C1140" i="1"/>
  <c r="D535" i="4"/>
  <c r="F536" i="4"/>
  <c r="C530" i="1"/>
  <c r="F321" i="4"/>
  <c r="C316" i="1"/>
  <c r="F647" i="4"/>
  <c r="C641" i="1"/>
  <c r="I25" i="3"/>
  <c r="D1254" i="1"/>
  <c r="D308" i="4"/>
  <c r="B24" i="9"/>
  <c r="I1545" i="1"/>
  <c r="B207" i="9"/>
  <c r="F35" i="6"/>
  <c r="H28" i="3"/>
  <c r="C1430" i="1"/>
  <c r="D175" i="5"/>
  <c r="F176" i="5"/>
  <c r="H24" i="3"/>
  <c r="C1180" i="1"/>
  <c r="F466" i="4"/>
  <c r="C460" i="1"/>
  <c r="F262" i="4"/>
  <c r="C258" i="1"/>
  <c r="F82" i="4"/>
  <c r="C78" i="1"/>
  <c r="E6" i="4"/>
  <c r="D45" i="1"/>
  <c r="I1543" i="1"/>
  <c r="D69" i="5"/>
  <c r="D639" i="4"/>
  <c r="F430" i="4"/>
  <c r="C424" i="1"/>
  <c r="F202" i="4"/>
  <c r="C198" i="1"/>
  <c r="E315" i="9"/>
  <c r="B315" i="9" s="1"/>
  <c r="F164" i="4"/>
  <c r="C160" i="1"/>
  <c r="F49" i="4"/>
  <c r="C45" i="1"/>
  <c r="D360" i="4"/>
  <c r="D152" i="4"/>
  <c r="F134" i="4"/>
  <c r="C130" i="1"/>
  <c r="E175" i="5"/>
  <c r="D1179" i="1" s="1"/>
  <c r="I24" i="3"/>
  <c r="D1180" i="1"/>
  <c r="I1560" i="1"/>
  <c r="I1541" i="1"/>
  <c r="K1480" i="9" l="1"/>
  <c r="H1627" i="1"/>
  <c r="G1627" i="1"/>
  <c r="C1621" i="1"/>
  <c r="H11" i="3" s="1"/>
  <c r="I40" i="3"/>
  <c r="E341" i="9"/>
  <c r="H1620" i="1"/>
  <c r="G1620" i="1"/>
  <c r="E417" i="4"/>
  <c r="D412" i="1" s="1"/>
  <c r="D303" i="1"/>
  <c r="E418" i="4"/>
  <c r="D413" i="1" s="1"/>
  <c r="E299" i="4"/>
  <c r="I18" i="3"/>
  <c r="D148" i="1"/>
  <c r="H149" i="1"/>
  <c r="G149" i="1"/>
  <c r="G1524" i="1"/>
  <c r="H1524" i="1"/>
  <c r="G3" i="1"/>
  <c r="H3" i="1"/>
  <c r="H368" i="1"/>
  <c r="G368" i="1"/>
  <c r="D299" i="4"/>
  <c r="F152" i="4"/>
  <c r="H18" i="3"/>
  <c r="C148" i="1"/>
  <c r="H160" i="1"/>
  <c r="G160" i="1"/>
  <c r="F69" i="5"/>
  <c r="H23" i="3"/>
  <c r="C1074" i="1"/>
  <c r="D6" i="5"/>
  <c r="G78" i="1"/>
  <c r="H78" i="1"/>
  <c r="G460" i="1"/>
  <c r="H460" i="1"/>
  <c r="F308" i="4"/>
  <c r="D417" i="4"/>
  <c r="C303" i="1"/>
  <c r="G316" i="1"/>
  <c r="H316" i="1"/>
  <c r="F535" i="4"/>
  <c r="D640" i="4"/>
  <c r="C529" i="1"/>
  <c r="D300" i="4"/>
  <c r="D422" i="4"/>
  <c r="F6" i="4"/>
  <c r="H17" i="3"/>
  <c r="C2" i="1"/>
  <c r="H1254" i="1"/>
  <c r="G1254" i="1"/>
  <c r="G1509" i="1"/>
  <c r="H1509" i="1"/>
  <c r="G1536" i="1"/>
  <c r="H1536" i="1"/>
  <c r="G198" i="1"/>
  <c r="H198" i="1"/>
  <c r="F639" i="4"/>
  <c r="C633" i="1"/>
  <c r="E300" i="4"/>
  <c r="D296" i="1" s="1"/>
  <c r="E422" i="4"/>
  <c r="I17" i="3"/>
  <c r="D2" i="1"/>
  <c r="E301" i="4"/>
  <c r="D297" i="1" s="1"/>
  <c r="E346" i="9"/>
  <c r="B347" i="9"/>
  <c r="D418" i="4"/>
  <c r="F360" i="4"/>
  <c r="C355" i="1"/>
  <c r="H424" i="1"/>
  <c r="G424" i="1"/>
  <c r="F175" i="5"/>
  <c r="C1179" i="1"/>
  <c r="H1140" i="1"/>
  <c r="G1140" i="1"/>
  <c r="G578" i="1"/>
  <c r="H578" i="1"/>
  <c r="H130" i="1"/>
  <c r="G130" i="1"/>
  <c r="H45" i="1"/>
  <c r="G45" i="1"/>
  <c r="G258" i="1"/>
  <c r="H258" i="1"/>
  <c r="H1180" i="1"/>
  <c r="G1180" i="1"/>
  <c r="H1430" i="1"/>
  <c r="G1430" i="1"/>
  <c r="H9" i="3"/>
  <c r="H641" i="1"/>
  <c r="G641" i="1"/>
  <c r="H530" i="1"/>
  <c r="G530" i="1"/>
  <c r="I23" i="3"/>
  <c r="D1074" i="1"/>
  <c r="E6" i="5"/>
  <c r="G1621" i="1" l="1"/>
  <c r="H1621" i="1"/>
  <c r="I11" i="3"/>
  <c r="N3" i="9"/>
  <c r="D295" i="1"/>
  <c r="E423" i="4"/>
  <c r="E424" i="4" s="1"/>
  <c r="D419" i="1" s="1"/>
  <c r="K3" i="9"/>
  <c r="I9" i="3"/>
  <c r="F418" i="4"/>
  <c r="C413" i="1"/>
  <c r="H633" i="1"/>
  <c r="G633" i="1"/>
  <c r="H529" i="1"/>
  <c r="G529" i="1"/>
  <c r="G306" i="9"/>
  <c r="E306" i="9" s="1"/>
  <c r="B306" i="9" s="1"/>
  <c r="G299" i="9"/>
  <c r="F6" i="5"/>
  <c r="C1011" i="1"/>
  <c r="F422" i="4"/>
  <c r="D643" i="4"/>
  <c r="C417" i="1"/>
  <c r="F640" i="4"/>
  <c r="C634" i="1"/>
  <c r="H303" i="1"/>
  <c r="G303" i="1"/>
  <c r="G1074" i="1"/>
  <c r="H1074" i="1"/>
  <c r="D301" i="4"/>
  <c r="F299" i="4"/>
  <c r="D423" i="4"/>
  <c r="C295" i="1"/>
  <c r="H299" i="9"/>
  <c r="D1011" i="1"/>
  <c r="H1179" i="1"/>
  <c r="G1179" i="1"/>
  <c r="H355" i="1"/>
  <c r="G355" i="1"/>
  <c r="E643" i="4"/>
  <c r="D417" i="1"/>
  <c r="H2" i="1"/>
  <c r="G2" i="1"/>
  <c r="F300" i="4"/>
  <c r="C296" i="1"/>
  <c r="F417" i="4"/>
  <c r="C412" i="1"/>
  <c r="H148" i="1"/>
  <c r="G148" i="1"/>
  <c r="E425" i="4" l="1"/>
  <c r="D420" i="1" s="1"/>
  <c r="H20" i="9"/>
  <c r="E644" i="4"/>
  <c r="D638" i="1" s="1"/>
  <c r="D418" i="1"/>
  <c r="D637" i="1"/>
  <c r="D425" i="4"/>
  <c r="F423" i="4"/>
  <c r="D644" i="4"/>
  <c r="C418" i="1"/>
  <c r="G20" i="9"/>
  <c r="G417" i="1"/>
  <c r="H417" i="1"/>
  <c r="H8" i="3"/>
  <c r="H1011" i="1"/>
  <c r="G1011" i="1"/>
  <c r="G413" i="1"/>
  <c r="H413" i="1"/>
  <c r="G296" i="1"/>
  <c r="H296" i="1"/>
  <c r="D424" i="4"/>
  <c r="H412" i="1"/>
  <c r="G412" i="1"/>
  <c r="F301" i="4"/>
  <c r="C297" i="1"/>
  <c r="D645" i="4"/>
  <c r="F643" i="4"/>
  <c r="C637" i="1"/>
  <c r="H295" i="1"/>
  <c r="G295" i="1"/>
  <c r="H634" i="1"/>
  <c r="G634" i="1"/>
  <c r="E299" i="9"/>
  <c r="E646" i="4" l="1"/>
  <c r="D640" i="1" s="1"/>
  <c r="E20" i="9"/>
  <c r="B20" i="9" s="1"/>
  <c r="E645" i="4"/>
  <c r="D639" i="1" s="1"/>
  <c r="B299" i="9"/>
  <c r="F645" i="4"/>
  <c r="C639" i="1"/>
  <c r="F425" i="4"/>
  <c r="C420" i="1"/>
  <c r="M3" i="9"/>
  <c r="H418" i="1"/>
  <c r="G418" i="1"/>
  <c r="H637" i="1"/>
  <c r="G637" i="1"/>
  <c r="G297" i="1"/>
  <c r="H297" i="1"/>
  <c r="F424" i="4"/>
  <c r="C419" i="1"/>
  <c r="D646" i="4"/>
  <c r="F644" i="4"/>
  <c r="C638" i="1"/>
  <c r="E649" i="4" l="1"/>
  <c r="D643" i="1" s="1"/>
  <c r="E650" i="4"/>
  <c r="D644" i="1" s="1"/>
  <c r="H639" i="1"/>
  <c r="G639" i="1"/>
  <c r="G638" i="1"/>
  <c r="H638" i="1"/>
  <c r="D650" i="4"/>
  <c r="F646" i="4"/>
  <c r="C640" i="1"/>
  <c r="G419" i="1"/>
  <c r="H419" i="1"/>
  <c r="H333" i="9"/>
  <c r="G333" i="9"/>
  <c r="H420" i="1"/>
  <c r="G420" i="1"/>
  <c r="D649" i="4"/>
  <c r="I20" i="3" l="1"/>
  <c r="I19" i="3"/>
  <c r="F650" i="4"/>
  <c r="H20" i="3"/>
  <c r="C644" i="1"/>
  <c r="G640" i="1"/>
  <c r="H640" i="1"/>
  <c r="H7" i="3"/>
  <c r="E333" i="9"/>
  <c r="F649" i="4"/>
  <c r="H19" i="3"/>
  <c r="C643" i="1"/>
  <c r="G297" i="9"/>
  <c r="E297" i="9" s="1"/>
  <c r="B297" i="9" s="1"/>
  <c r="B333" i="9" l="1"/>
  <c r="E298" i="9"/>
  <c r="I8" i="3" s="1"/>
  <c r="H644" i="1"/>
  <c r="G644" i="1"/>
  <c r="H643" i="1"/>
  <c r="G643" i="1"/>
  <c r="J3" i="9"/>
  <c r="G295" i="9" l="1"/>
  <c r="L293" i="9"/>
  <c r="F293" i="9" s="1"/>
  <c r="H295" i="9"/>
  <c r="H18" i="9"/>
  <c r="G18" i="9"/>
  <c r="J17" i="9"/>
  <c r="J9" i="9"/>
  <c r="H15" i="9"/>
  <c r="K5" i="9"/>
  <c r="J10" i="9"/>
  <c r="M16" i="9"/>
  <c r="G22" i="9"/>
  <c r="I8" i="9"/>
  <c r="M15" i="9"/>
  <c r="K7" i="9"/>
  <c r="J12" i="9"/>
  <c r="K10" i="9"/>
  <c r="G16" i="9"/>
  <c r="H21" i="9"/>
  <c r="J8" i="9"/>
  <c r="I9" i="9"/>
  <c r="J5" i="9"/>
  <c r="L16" i="9"/>
  <c r="F16" i="9" s="1"/>
  <c r="J6" i="9"/>
  <c r="I11" i="9"/>
  <c r="H17" i="9"/>
  <c r="I13" i="9"/>
  <c r="G15" i="9"/>
  <c r="I6" i="9"/>
  <c r="K12" i="9"/>
  <c r="G17" i="9"/>
  <c r="I7" i="9"/>
  <c r="K13" i="9"/>
  <c r="K6" i="9"/>
  <c r="J11" i="9"/>
  <c r="I17" i="9"/>
  <c r="H22" i="9"/>
  <c r="K8" i="9"/>
  <c r="J13" i="9"/>
  <c r="K9" i="9"/>
  <c r="L15" i="9"/>
  <c r="G21" i="9"/>
  <c r="J7" i="9"/>
  <c r="I12" i="9"/>
  <c r="I5" i="9"/>
  <c r="K11" i="9"/>
  <c r="H16" i="9"/>
  <c r="E15" i="9" l="1"/>
  <c r="E12" i="9"/>
  <c r="B12" i="9" s="1"/>
  <c r="E295" i="9"/>
  <c r="B295" i="9" s="1"/>
  <c r="F15" i="9"/>
  <c r="F14" i="9" s="1"/>
  <c r="E17" i="9"/>
  <c r="B17" i="9" s="1"/>
  <c r="E5" i="9"/>
  <c r="B5" i="9" s="1"/>
  <c r="E6" i="9"/>
  <c r="B6" i="9" s="1"/>
  <c r="E9" i="9"/>
  <c r="B9" i="9" s="1"/>
  <c r="E18" i="9"/>
  <c r="B18" i="9" s="1"/>
  <c r="E8" i="9"/>
  <c r="B8" i="9" s="1"/>
  <c r="E11" i="9"/>
  <c r="B11" i="9" s="1"/>
  <c r="E7" i="9"/>
  <c r="B7" i="9" s="1"/>
  <c r="E22" i="9"/>
  <c r="B22" i="9" s="1"/>
  <c r="E13" i="9"/>
  <c r="B13" i="9" s="1"/>
  <c r="E21" i="9"/>
  <c r="B21" i="9" s="1"/>
  <c r="E16" i="9"/>
  <c r="B16" i="9" s="1"/>
  <c r="E10" i="9"/>
  <c r="B10" i="9" s="1"/>
  <c r="B293" i="9"/>
  <c r="F23" i="9"/>
  <c r="E23" i="9"/>
  <c r="I7" i="3" s="1"/>
  <c r="F3" i="9" l="1"/>
  <c r="B15" i="9"/>
  <c r="E14" i="9"/>
  <c r="I13" i="3" s="1"/>
  <c r="E4" i="9"/>
  <c r="E3" i="9" l="1"/>
</calcChain>
</file>

<file path=xl/sharedStrings.xml><?xml version="1.0" encoding="utf-8"?>
<sst xmlns="http://schemas.openxmlformats.org/spreadsheetml/2006/main" count="4724" uniqueCount="3656">
  <si>
    <t>Obveznik:</t>
  </si>
  <si>
    <t>19159 - TEHNIČKA ŠKOLA KARLOVAC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</si>
  <si>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</si>
  <si>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</si>
  <si>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</si>
  <si>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</si>
  <si>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</si>
  <si>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</si>
  <si>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</si>
  <si>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</si>
  <si>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</si>
  <si>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</si>
  <si>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</si>
  <si>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</si>
  <si>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</si>
  <si>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</si>
  <si>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</si>
  <si>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</si>
  <si>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</si>
  <si>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</si>
  <si>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</si>
  <si>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</si>
  <si>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</si>
  <si>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</si>
  <si>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</si>
  <si>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</si>
  <si>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</si>
  <si>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</si>
  <si>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</si>
  <si>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</si>
  <si>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</si>
  <si>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</si>
  <si>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</si>
  <si>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</si>
  <si>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</si>
  <si>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</si>
  <si>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</si>
  <si>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</si>
  <si>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</si>
  <si>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</si>
  <si>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</si>
  <si>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</si>
  <si>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</si>
  <si>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</si>
  <si>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</si>
  <si>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</si>
  <si>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</si>
  <si>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</si>
  <si>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</si>
  <si>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</si>
  <si>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</si>
  <si>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</si>
  <si>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</si>
  <si>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</si>
  <si>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</si>
  <si>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</si>
  <si>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</si>
  <si>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</si>
  <si>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</si>
  <si>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</si>
  <si>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</si>
  <si>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</si>
  <si>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</si>
  <si>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</si>
  <si>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</si>
  <si>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</si>
  <si>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</si>
  <si>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</si>
  <si>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</si>
  <si>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</si>
  <si>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</si>
  <si>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</si>
  <si>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</si>
  <si>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</si>
  <si>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</si>
  <si>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</si>
  <si>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</si>
  <si>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</si>
  <si>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</si>
  <si>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</si>
  <si>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</si>
  <si>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</si>
  <si>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</si>
  <si>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</si>
  <si>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</si>
  <si>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</si>
  <si>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</si>
  <si>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</si>
  <si>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</si>
  <si>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</si>
  <si>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</si>
  <si>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</si>
  <si>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</si>
  <si>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</si>
  <si>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</si>
  <si>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</si>
  <si>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</si>
  <si>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</si>
  <si>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</si>
  <si>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</si>
  <si>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</si>
  <si>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</si>
  <si>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</si>
  <si>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</si>
  <si>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</si>
  <si>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</si>
  <si>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</si>
  <si>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</si>
  <si>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</si>
  <si>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</si>
  <si>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</si>
  <si>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</si>
  <si>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</si>
  <si>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</si>
  <si>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</si>
  <si>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</si>
  <si>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</si>
  <si>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</si>
  <si>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</si>
  <si>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</si>
  <si>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</si>
  <si>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</si>
  <si>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</si>
  <si>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</si>
  <si>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</si>
  <si>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</si>
  <si>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</si>
  <si>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</si>
  <si>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</si>
  <si>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</si>
  <si>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</si>
  <si>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</si>
  <si>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</si>
  <si>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</si>
  <si>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</si>
  <si>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</si>
  <si>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</si>
  <si>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</si>
  <si>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</si>
  <si>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</si>
  <si>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</si>
  <si>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</si>
  <si>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</si>
  <si>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</si>
  <si>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</si>
  <si>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</si>
  <si>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</si>
  <si>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</si>
  <si>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</si>
  <si>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</si>
  <si>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</si>
  <si>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</si>
  <si>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</si>
  <si>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</si>
  <si>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</si>
  <si>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</si>
  <si>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</si>
  <si>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</si>
  <si>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</si>
  <si>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</si>
  <si>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</si>
  <si>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</si>
  <si>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</si>
  <si>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</si>
  <si>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</si>
  <si>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</si>
  <si>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</si>
  <si>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</si>
  <si>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</si>
  <si>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</si>
  <si>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</si>
  <si>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</si>
  <si>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</si>
  <si>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</si>
  <si>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</si>
  <si>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</si>
  <si>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</si>
  <si>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</si>
  <si>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</si>
  <si>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</si>
  <si>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</si>
  <si>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</si>
  <si>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</si>
  <si>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</si>
  <si>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</si>
  <si>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</si>
  <si>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</si>
  <si>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</si>
  <si>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</si>
  <si>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</si>
  <si>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</si>
  <si>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</si>
  <si>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</si>
  <si>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</si>
  <si>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</si>
  <si>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</si>
  <si>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</si>
  <si>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</si>
  <si>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</si>
  <si>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</si>
  <si>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</si>
  <si>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</si>
  <si>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</si>
  <si>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</si>
  <si>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</si>
  <si>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</si>
  <si>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</si>
  <si>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</si>
  <si>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</si>
  <si>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</si>
  <si>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</si>
  <si>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</si>
  <si>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</si>
  <si>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</si>
  <si>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</si>
  <si>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</si>
  <si>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</si>
  <si>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</si>
  <si>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</si>
  <si>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</si>
  <si>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</si>
  <si>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</si>
  <si>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</si>
  <si>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</si>
  <si>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</si>
  <si>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</si>
  <si>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</si>
  <si>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</si>
  <si>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</si>
  <si>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</si>
  <si>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</si>
  <si>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</si>
  <si>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</si>
  <si>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</si>
  <si>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</si>
  <si>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</si>
  <si>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</si>
  <si>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</si>
  <si>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</si>
  <si>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</si>
  <si>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</si>
  <si>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</si>
  <si>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</si>
  <si>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</si>
  <si>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</si>
  <si>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</si>
  <si>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</si>
  <si>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</si>
  <si>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</si>
  <si>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</si>
  <si>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</si>
  <si>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</si>
  <si>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</si>
  <si>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</si>
  <si>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</si>
  <si>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</si>
  <si>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</si>
  <si>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</si>
  <si>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</si>
  <si>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</si>
  <si>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</si>
  <si>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</si>
  <si>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</si>
  <si>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</si>
  <si>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</si>
  <si>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</si>
  <si>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</si>
  <si>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</si>
  <si>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</si>
  <si>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</si>
  <si>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</si>
  <si>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</si>
  <si>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</si>
  <si>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</si>
  <si>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</si>
  <si>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</si>
  <si>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</si>
  <si>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</si>
  <si>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</si>
  <si>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</si>
  <si>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</si>
  <si>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</si>
  <si>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</si>
  <si>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</si>
  <si>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</si>
  <si>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</si>
  <si>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</si>
  <si>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</si>
  <si>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</si>
  <si>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</si>
  <si>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</si>
  <si>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</si>
  <si>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</si>
  <si>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</si>
  <si>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</si>
  <si>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</si>
  <si>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</si>
  <si>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</si>
  <si>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</si>
  <si>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</si>
  <si>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</si>
  <si>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</si>
  <si>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</si>
  <si>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</si>
  <si>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</si>
  <si>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</si>
  <si>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</si>
  <si>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</si>
  <si>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</si>
  <si>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</si>
  <si>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</si>
  <si>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</si>
  <si>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</si>
  <si>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</si>
  <si>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</si>
  <si>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</si>
  <si>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</si>
  <si>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</si>
  <si>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</si>
  <si>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</si>
  <si>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</si>
  <si>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</si>
  <si>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</si>
  <si>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</si>
  <si>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</si>
  <si>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</si>
  <si>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</si>
  <si>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</si>
  <si>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</si>
  <si>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</si>
  <si>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</si>
  <si>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</si>
  <si>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</si>
  <si>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</si>
  <si>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</si>
  <si>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</si>
  <si>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</si>
  <si>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</si>
  <si>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</si>
  <si>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</si>
  <si>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</si>
  <si>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</si>
  <si>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</si>
  <si>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</si>
  <si>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</si>
  <si>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</si>
  <si>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</si>
  <si>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</si>
  <si>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</si>
  <si>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</si>
  <si>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</si>
  <si>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</si>
  <si>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</si>
  <si>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</si>
  <si>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</si>
  <si>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</si>
  <si>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</si>
  <si>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</si>
  <si>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</si>
  <si>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</si>
  <si>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</si>
  <si>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</si>
  <si>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</si>
  <si>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</si>
  <si>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</si>
  <si>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</si>
  <si>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</si>
  <si>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</si>
  <si>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</si>
  <si>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</si>
  <si>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</si>
  <si>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</si>
  <si>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</si>
  <si>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</si>
  <si>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</si>
  <si>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</si>
  <si>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</si>
  <si>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</si>
  <si>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</si>
  <si>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</si>
  <si>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</si>
  <si>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</si>
  <si>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</si>
  <si>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</si>
  <si>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</si>
  <si>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</si>
  <si>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</si>
  <si>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</si>
  <si>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</si>
  <si>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</si>
  <si>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</si>
  <si>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</si>
  <si>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</si>
  <si>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</si>
  <si>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</si>
  <si>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</si>
  <si>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</si>
  <si>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</si>
  <si>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</si>
  <si>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</si>
  <si>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</si>
  <si>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</si>
  <si>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</si>
  <si>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</si>
  <si>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</si>
  <si>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</si>
  <si>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</si>
  <si>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</si>
  <si>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</si>
  <si>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</si>
  <si>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</si>
  <si>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</si>
  <si>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</si>
  <si>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</si>
  <si>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</si>
  <si>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</si>
  <si>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</si>
  <si>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</si>
  <si>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</si>
  <si>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</si>
  <si>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</si>
  <si>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</si>
  <si>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</si>
  <si>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</si>
  <si>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</si>
  <si>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</si>
  <si>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</si>
  <si>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</si>
  <si>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</si>
  <si>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</si>
  <si>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</si>
  <si>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</si>
  <si>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</si>
  <si>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</si>
  <si>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</si>
  <si>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</si>
  <si>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</si>
  <si>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</si>
  <si>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</si>
  <si>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</si>
  <si>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</si>
  <si>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</si>
  <si>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</si>
  <si>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</si>
  <si>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</si>
  <si>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</si>
  <si>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</si>
  <si>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</si>
  <si>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</si>
  <si>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</si>
  <si>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</si>
  <si>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</si>
  <si>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</si>
  <si>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</si>
  <si>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</si>
  <si>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</si>
  <si>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</si>
  <si>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</si>
  <si>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</si>
  <si>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</si>
  <si>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</si>
  <si>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</si>
  <si>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</si>
  <si>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</si>
  <si>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</si>
  <si>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</si>
  <si>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</si>
  <si>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</si>
  <si>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</si>
  <si>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</si>
  <si>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</si>
  <si>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</si>
  <si>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</si>
  <si>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</si>
  <si>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</si>
  <si>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</si>
  <si>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</si>
  <si>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</si>
  <si>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</si>
  <si>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</si>
  <si>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</si>
  <si>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</si>
  <si>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</si>
  <si>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</si>
  <si>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</si>
  <si>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</si>
  <si>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</si>
  <si>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</si>
  <si>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</si>
  <si>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</si>
  <si>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</si>
  <si>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</si>
  <si>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</si>
  <si>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</si>
  <si>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</si>
  <si>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</si>
  <si>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</si>
  <si>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</si>
  <si>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</si>
  <si>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</si>
  <si>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</si>
  <si>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</si>
  <si>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</si>
  <si>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</si>
  <si>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</si>
  <si>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</si>
  <si>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</si>
  <si>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</si>
  <si>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</si>
  <si>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</si>
  <si>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</si>
  <si>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</si>
  <si>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</si>
  <si>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</si>
  <si>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</si>
  <si>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</si>
  <si>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</si>
  <si>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</si>
  <si>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</si>
  <si>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</si>
  <si>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</si>
  <si>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</si>
  <si>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</si>
  <si>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</si>
  <si>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</si>
  <si>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</si>
  <si>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</si>
  <si>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</si>
  <si>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</si>
  <si>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</si>
  <si>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</si>
  <si>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</si>
  <si>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</si>
  <si>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</si>
  <si>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</si>
  <si>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</si>
  <si>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</si>
  <si>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</si>
  <si>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</si>
  <si>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</si>
  <si>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</si>
  <si>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</si>
  <si>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</si>
  <si>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</si>
  <si>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</si>
  <si>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</si>
  <si>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</si>
  <si>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</si>
  <si>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</si>
  <si>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</si>
  <si>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</si>
  <si>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</si>
  <si>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</si>
  <si>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</si>
  <si>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</si>
  <si>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</si>
  <si>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</si>
  <si>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</si>
  <si>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</si>
  <si>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</si>
  <si>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</si>
  <si>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</si>
  <si>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</si>
  <si>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</si>
  <si>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</si>
  <si>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</si>
  <si>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</si>
  <si>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</si>
  <si>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</si>
  <si>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</si>
  <si>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</si>
  <si>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</si>
  <si>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</si>
  <si>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</si>
  <si>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</si>
  <si>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</si>
  <si>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</si>
  <si>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</si>
  <si>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</si>
  <si>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</si>
  <si>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</si>
  <si>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</si>
  <si>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</si>
  <si>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</si>
  <si>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</si>
  <si>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</si>
  <si>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</si>
  <si>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</si>
  <si>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</si>
  <si>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</si>
  <si>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</si>
  <si>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</si>
  <si>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</si>
  <si>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</si>
  <si>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</si>
  <si>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</si>
  <si>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</si>
  <si>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</si>
  <si>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</si>
  <si>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</si>
  <si>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</si>
  <si>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</si>
  <si>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</si>
  <si>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</si>
  <si>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</si>
  <si>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</si>
  <si>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</si>
  <si>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</si>
  <si>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</si>
  <si>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</si>
  <si>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</si>
  <si>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</si>
  <si>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</si>
  <si>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</si>
  <si>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</si>
  <si>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</si>
  <si>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</si>
  <si>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</si>
  <si>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</si>
  <si>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</si>
  <si>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</si>
  <si>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</si>
  <si>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</si>
  <si>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</si>
  <si>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</si>
  <si>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</si>
  <si>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</si>
  <si>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</si>
  <si>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</si>
  <si>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</si>
  <si>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</si>
  <si>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</si>
  <si>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</si>
  <si>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</si>
  <si>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</si>
  <si>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</si>
  <si>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</si>
  <si>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</si>
  <si>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</si>
  <si>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</si>
  <si>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</si>
  <si>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</si>
  <si>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</si>
  <si>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</si>
  <si>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</si>
  <si>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</si>
  <si>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</si>
  <si>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</si>
  <si>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</si>
  <si>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</si>
  <si>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</si>
  <si>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</si>
  <si>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</si>
  <si>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</si>
  <si>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</si>
  <si>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</si>
  <si>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</si>
  <si>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</si>
  <si>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</si>
  <si>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</si>
  <si>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</si>
  <si>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</si>
  <si>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</si>
  <si>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</si>
  <si>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</si>
  <si>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</si>
  <si>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</si>
  <si>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</si>
  <si>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</si>
  <si>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</si>
  <si>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</si>
  <si>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</si>
  <si>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</si>
  <si>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</si>
  <si>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</si>
  <si>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</si>
  <si>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</si>
  <si>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</si>
  <si>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</si>
  <si>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</si>
  <si>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</si>
  <si>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</si>
  <si>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</si>
  <si>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</si>
  <si>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</si>
  <si>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</si>
  <si>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</si>
  <si>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</si>
  <si>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</si>
  <si>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</si>
  <si>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</si>
  <si>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</si>
  <si>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</si>
  <si>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</si>
  <si>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</si>
  <si>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</si>
  <si>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</si>
  <si>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</si>
  <si>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</si>
  <si>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</si>
  <si>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</si>
  <si>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</si>
  <si>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</si>
  <si>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</si>
  <si>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</si>
  <si>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</si>
  <si>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</si>
  <si>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</si>
  <si>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</si>
  <si>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</si>
  <si>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</si>
  <si>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</si>
  <si>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</si>
  <si>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</si>
  <si>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</si>
  <si>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</si>
  <si>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</si>
  <si>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</si>
  <si>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</si>
  <si>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</si>
  <si>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</si>
  <si>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</si>
  <si>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</si>
  <si>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</si>
  <si>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</si>
  <si>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</si>
  <si>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</si>
  <si>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</si>
  <si>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</si>
  <si>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</si>
  <si>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</si>
  <si>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</si>
  <si>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</si>
  <si>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</si>
  <si>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</si>
  <si>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</si>
  <si>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</si>
  <si>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</si>
  <si>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</si>
  <si>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</si>
  <si>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</si>
  <si>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</si>
  <si>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</si>
  <si>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</si>
  <si>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</si>
  <si>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</si>
  <si>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</si>
  <si>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</si>
  <si>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</si>
  <si>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</si>
  <si>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</si>
  <si>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</si>
  <si>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</si>
  <si>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</si>
  <si>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</si>
  <si>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</si>
  <si>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</si>
  <si>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</si>
  <si>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</si>
  <si>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</si>
  <si>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</si>
  <si>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</si>
  <si>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</si>
  <si>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</si>
  <si>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</si>
  <si>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</si>
  <si>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</si>
  <si>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</si>
  <si>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</si>
  <si>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</si>
  <si>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</si>
  <si>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</si>
  <si>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</si>
  <si>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</si>
  <si>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</si>
  <si>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</si>
  <si>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</si>
  <si>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</si>
  <si>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</si>
  <si>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</si>
  <si>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</si>
  <si>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</si>
  <si>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</si>
  <si>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</si>
  <si>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</si>
  <si>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</si>
  <si>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</si>
  <si>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</si>
  <si>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</si>
  <si>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</si>
  <si>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</si>
  <si>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</si>
  <si>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</si>
  <si>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</si>
  <si>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</si>
  <si>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</si>
  <si>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</si>
  <si>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</si>
  <si>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</si>
  <si>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</si>
  <si>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</si>
  <si>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</si>
  <si>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</si>
  <si>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</si>
  <si>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</si>
  <si>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</si>
  <si>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</si>
  <si>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</si>
  <si>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</si>
  <si>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</si>
  <si>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</si>
  <si>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</si>
  <si>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</si>
  <si>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</si>
  <si>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</si>
  <si>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</si>
  <si>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</si>
  <si>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</si>
  <si>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</si>
  <si>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</si>
  <si>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</si>
  <si>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</si>
  <si>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</si>
  <si>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</si>
  <si>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</si>
  <si>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</si>
  <si>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</si>
  <si>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</si>
  <si>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</si>
  <si>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</si>
  <si>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</si>
  <si>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</si>
  <si>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</si>
  <si>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</si>
  <si>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</si>
  <si>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</si>
  <si>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</si>
  <si>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</si>
  <si>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</si>
  <si>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</si>
  <si>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</si>
  <si>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</si>
  <si>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</si>
  <si>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</si>
  <si>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</si>
  <si>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</si>
  <si>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</si>
  <si>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</si>
  <si>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</si>
  <si>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</si>
  <si>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</si>
  <si>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</si>
  <si>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</si>
  <si>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</si>
  <si>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</si>
  <si>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</si>
  <si>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</si>
  <si>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</si>
  <si>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</si>
  <si>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</si>
  <si>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</si>
  <si>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</si>
  <si>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</si>
  <si>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</si>
  <si>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</si>
  <si>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</si>
  <si>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</si>
  <si>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</si>
  <si>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</si>
  <si>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</si>
  <si>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</si>
  <si>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</si>
  <si>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</si>
  <si>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</si>
  <si>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</si>
  <si>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</si>
  <si>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</si>
  <si>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</si>
  <si>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</si>
  <si>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</si>
  <si>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</si>
  <si>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</si>
  <si>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</si>
  <si>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</si>
  <si>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</si>
  <si>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</si>
  <si>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</si>
  <si>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</si>
  <si>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</si>
  <si>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</si>
  <si>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</si>
  <si>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</si>
  <si>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</si>
  <si>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</si>
  <si>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</si>
  <si>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</si>
  <si>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</si>
  <si>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</si>
  <si>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</si>
  <si>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</si>
  <si>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</si>
  <si>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</si>
  <si>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</si>
  <si>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</si>
  <si>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</si>
  <si>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</si>
  <si>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</si>
  <si>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</si>
  <si>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</si>
  <si>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</si>
  <si>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</si>
  <si>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</si>
  <si>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</si>
  <si>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</si>
  <si>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</si>
  <si>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</si>
  <si>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</si>
  <si>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</si>
  <si>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</si>
  <si>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</si>
  <si>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</si>
  <si>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</si>
  <si>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</si>
  <si>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</si>
  <si>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</si>
  <si>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</si>
  <si>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</si>
  <si>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</si>
  <si>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</si>
  <si>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</si>
  <si>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</si>
  <si>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</si>
  <si>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</si>
  <si>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</si>
  <si>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</si>
  <si>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</si>
  <si>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</si>
  <si>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</si>
  <si>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</si>
  <si>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</si>
  <si>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</si>
  <si>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</si>
  <si>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</si>
  <si>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</si>
  <si>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</si>
  <si>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</si>
  <si>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</si>
  <si>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</si>
  <si>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</si>
  <si>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</si>
  <si>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</si>
  <si>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</si>
  <si>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</si>
  <si>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</si>
  <si>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</si>
  <si>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</si>
  <si>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</si>
  <si>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</si>
  <si>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</si>
  <si>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</si>
  <si>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</si>
  <si>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</si>
  <si>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</si>
  <si>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</si>
  <si>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</si>
  <si>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</si>
  <si>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</si>
  <si>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</si>
  <si>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</si>
  <si>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</si>
  <si>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</si>
  <si>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</si>
  <si>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</si>
  <si>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</si>
  <si>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</si>
  <si>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</si>
  <si>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</si>
  <si>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</si>
  <si>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</si>
  <si>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</si>
  <si>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</si>
  <si>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</si>
  <si>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</si>
  <si>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</si>
  <si>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</si>
  <si>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</si>
  <si>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</si>
  <si>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</si>
  <si>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</si>
  <si>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</si>
  <si>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</si>
  <si>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</si>
  <si>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</si>
  <si>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</si>
  <si>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</si>
  <si>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</si>
  <si>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</si>
  <si>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</si>
  <si>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</si>
  <si>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</si>
  <si>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</si>
  <si>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</si>
  <si>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</si>
  <si>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</si>
  <si>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</si>
  <si>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</si>
  <si>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</si>
  <si>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</si>
  <si>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</si>
  <si>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</si>
  <si>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</si>
  <si>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</si>
  <si>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</si>
  <si>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</si>
  <si>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</si>
  <si>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</si>
  <si>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</si>
  <si>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</si>
  <si>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</si>
  <si>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</si>
  <si>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</si>
  <si>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</si>
  <si>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</si>
  <si>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</si>
  <si>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</si>
  <si>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</si>
  <si>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</si>
  <si>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</si>
  <si>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</si>
  <si>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</si>
  <si>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</si>
  <si>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</si>
  <si>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</si>
  <si>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</si>
  <si>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</si>
  <si>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</si>
  <si>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</si>
  <si>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</si>
  <si>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</si>
  <si>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</si>
  <si>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</si>
  <si>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</si>
  <si>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</si>
  <si>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</si>
  <si>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</si>
  <si>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</si>
  <si>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</si>
  <si>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</si>
  <si>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</si>
  <si>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</si>
  <si>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</si>
  <si>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</si>
  <si>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</si>
  <si>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</si>
  <si>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</si>
  <si>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</si>
  <si>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</si>
  <si>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</si>
  <si>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</si>
  <si>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</si>
  <si>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</si>
  <si>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</si>
  <si>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</si>
  <si>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</si>
  <si>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</si>
  <si>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</si>
  <si>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</si>
  <si>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</si>
  <si>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</si>
  <si>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</si>
  <si>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</si>
  <si>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</si>
  <si>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</si>
  <si>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</si>
  <si>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</si>
  <si>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</si>
  <si>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</si>
  <si>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</si>
  <si>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</si>
  <si>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</si>
  <si>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</si>
  <si>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</si>
  <si>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</si>
  <si>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</si>
  <si>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</si>
  <si>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</si>
  <si>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</si>
  <si>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</si>
  <si>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</si>
  <si>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</si>
  <si>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</si>
  <si>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</si>
  <si>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</si>
  <si>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</si>
  <si>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</si>
  <si>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</si>
  <si>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</si>
  <si>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</si>
  <si>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</si>
  <si>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</si>
  <si>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</si>
  <si>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</si>
  <si>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</si>
  <si>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</si>
  <si>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</si>
  <si>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</si>
  <si>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</si>
  <si>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</si>
  <si>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</si>
  <si>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</si>
  <si>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</si>
  <si>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</si>
  <si>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</si>
  <si>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</si>
  <si>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</si>
  <si>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</si>
  <si>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</si>
  <si>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</si>
  <si>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</si>
  <si>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</si>
  <si>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</si>
  <si>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</si>
  <si>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</si>
  <si>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</si>
  <si>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</si>
  <si>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</si>
  <si>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</si>
  <si>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</si>
  <si>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</si>
  <si>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</si>
  <si>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</si>
  <si>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</si>
  <si>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</si>
  <si>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</si>
  <si>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</si>
  <si>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</si>
  <si>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</si>
  <si>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</si>
  <si>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</si>
  <si>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</si>
  <si>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</si>
  <si>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</si>
  <si>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</si>
  <si>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</si>
  <si>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</si>
  <si>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</si>
  <si>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</si>
  <si>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</si>
  <si>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</si>
  <si>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</si>
  <si>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</si>
  <si>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</si>
  <si>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</si>
  <si>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</si>
  <si>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</si>
  <si>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</si>
  <si>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</si>
  <si>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</si>
  <si>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</si>
  <si>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</si>
  <si>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</si>
  <si>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</si>
  <si>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</si>
  <si>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</si>
  <si>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</si>
  <si>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</si>
  <si>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</si>
  <si>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</si>
  <si>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</si>
  <si>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</si>
  <si>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</si>
  <si>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</si>
  <si>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</si>
  <si>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</si>
  <si>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</si>
  <si>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</si>
  <si>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</si>
  <si>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</si>
  <si>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</si>
  <si>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</si>
  <si>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</si>
  <si>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</si>
  <si>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</si>
  <si>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</si>
  <si>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</si>
  <si>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</si>
  <si>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</si>
  <si>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</si>
  <si>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</si>
  <si>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</si>
  <si>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</si>
  <si>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</si>
  <si>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</si>
  <si>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</si>
  <si>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</si>
  <si>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</si>
  <si>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</si>
  <si>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</si>
  <si>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</si>
  <si>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</si>
  <si>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</si>
  <si>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</si>
  <si>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</si>
  <si>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</si>
  <si>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</si>
  <si>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</si>
  <si>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</si>
  <si>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</si>
  <si>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</si>
  <si>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</si>
  <si>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</si>
  <si>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</si>
  <si>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</si>
  <si>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</si>
  <si>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</si>
  <si>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</si>
  <si>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</si>
  <si>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</si>
  <si>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</si>
  <si>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</si>
  <si>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</si>
  <si>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</si>
  <si>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</si>
  <si>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</si>
  <si>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</si>
  <si>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</si>
  <si>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</si>
  <si>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</si>
  <si>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</si>
  <si>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</si>
  <si>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</si>
  <si>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</si>
  <si>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</si>
  <si>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</si>
  <si>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</si>
  <si>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</si>
  <si>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</si>
  <si>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</si>
  <si>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</si>
  <si>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</si>
  <si>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</si>
  <si>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</si>
  <si>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</si>
  <si>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</si>
  <si>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</si>
  <si>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</si>
  <si>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</si>
  <si>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</si>
  <si>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</si>
  <si>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</si>
  <si>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</si>
  <si>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</si>
  <si>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</si>
  <si>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</si>
  <si>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</si>
  <si>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</si>
  <si>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</si>
  <si>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</si>
  <si>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</si>
  <si>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</si>
  <si>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</si>
  <si>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</si>
  <si>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</si>
  <si>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</si>
  <si>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</si>
  <si>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</si>
  <si>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</si>
  <si>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</si>
  <si>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</si>
  <si>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</si>
  <si>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</si>
  <si>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</si>
  <si>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</si>
  <si>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</si>
  <si>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</si>
  <si>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</si>
  <si>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</si>
  <si>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</si>
  <si>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</si>
  <si>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</si>
  <si>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</si>
  <si>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</si>
  <si>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</si>
  <si>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</si>
  <si>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</si>
  <si>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</si>
  <si>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</si>
  <si>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</si>
  <si>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</si>
  <si>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</si>
  <si>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</si>
  <si>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</si>
  <si>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</si>
  <si>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</si>
  <si>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</si>
  <si>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</si>
  <si>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</si>
  <si>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</si>
  <si>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</si>
  <si>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</si>
  <si>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</si>
  <si>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</si>
  <si>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</si>
  <si>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</si>
  <si>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</si>
  <si>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</si>
  <si>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</si>
  <si>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</si>
  <si>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</si>
  <si>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</si>
  <si>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</si>
  <si>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</si>
  <si>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</si>
  <si>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</si>
  <si>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</si>
  <si>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</si>
  <si>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</si>
  <si>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</si>
  <si>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</si>
  <si>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</si>
  <si>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</si>
  <si>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</si>
  <si>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</si>
  <si>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</si>
  <si>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</si>
  <si>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</si>
  <si>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</si>
  <si>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</si>
  <si>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</si>
  <si>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</si>
  <si>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</si>
  <si>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</si>
  <si>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</si>
  <si>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</si>
  <si>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</si>
  <si>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</si>
  <si>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</si>
  <si>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</si>
  <si>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</si>
  <si>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</si>
  <si>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</si>
  <si>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</si>
  <si>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</si>
  <si>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</si>
  <si>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</si>
  <si>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</si>
  <si>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</si>
  <si>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</si>
  <si>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</si>
  <si>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</si>
  <si>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</si>
  <si>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</si>
  <si>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</si>
  <si>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</si>
  <si>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</si>
  <si>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</si>
  <si>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</si>
  <si>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</si>
  <si>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</si>
  <si>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</si>
  <si>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</si>
  <si>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</si>
  <si>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</si>
  <si>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</si>
  <si>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</si>
  <si>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</si>
  <si>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</si>
  <si>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</si>
  <si>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</si>
  <si>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</si>
  <si>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</si>
  <si>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</si>
  <si>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</si>
  <si>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</si>
  <si>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</si>
  <si>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</si>
  <si>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</si>
  <si>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</si>
  <si>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</si>
  <si>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</si>
  <si>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</si>
  <si>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</si>
  <si>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</si>
  <si>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</si>
  <si>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</si>
  <si>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</si>
  <si>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</si>
  <si>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</si>
  <si>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</si>
  <si>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</si>
  <si>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</si>
  <si>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</si>
  <si>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</si>
  <si>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</si>
  <si>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</si>
  <si>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</si>
  <si>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</si>
  <si>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</si>
  <si>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</si>
  <si>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</si>
  <si>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</si>
  <si>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</si>
  <si>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</si>
  <si>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</si>
  <si>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</si>
  <si>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</si>
  <si>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</si>
  <si>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</si>
  <si>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</si>
  <si>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</si>
  <si>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</si>
  <si>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</si>
  <si>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</si>
  <si>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</si>
  <si>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</si>
  <si>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</si>
  <si>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</si>
  <si>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</si>
  <si>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</si>
  <si>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</si>
  <si>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</si>
  <si>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</si>
  <si>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</si>
  <si>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</si>
  <si>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</si>
  <si>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</si>
  <si>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</si>
  <si>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</si>
  <si>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</si>
  <si>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</si>
  <si>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</si>
  <si>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</si>
  <si>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</si>
  <si>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</si>
  <si>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</si>
  <si>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</si>
  <si>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</si>
  <si>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</si>
  <si>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</si>
  <si>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</si>
  <si>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</si>
  <si>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</si>
  <si>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</si>
  <si>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</si>
  <si>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</si>
  <si>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</si>
  <si>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</si>
  <si>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</si>
  <si>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</si>
  <si>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</si>
  <si>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</si>
  <si>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</si>
  <si>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</si>
  <si>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</si>
  <si>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</si>
  <si>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</si>
  <si>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</si>
  <si>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</si>
  <si>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</si>
  <si>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</si>
  <si>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</si>
  <si>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</si>
  <si>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</si>
  <si>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</si>
  <si>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</si>
  <si>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</si>
  <si>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</si>
  <si>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</si>
  <si>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</si>
  <si>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</si>
  <si>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</si>
  <si>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</si>
  <si>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</si>
  <si>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</si>
  <si>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</si>
  <si>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</si>
  <si>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</si>
  <si>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</si>
  <si>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</si>
  <si>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</si>
  <si>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</si>
  <si>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</si>
  <si>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</si>
  <si>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</si>
  <si>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</si>
  <si>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</si>
  <si>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</si>
  <si>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</si>
  <si>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</si>
  <si>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</si>
  <si>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</si>
  <si>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</si>
  <si>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</si>
  <si>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</si>
  <si>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</si>
  <si>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</si>
  <si>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</si>
  <si>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</si>
  <si>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</si>
  <si>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</si>
  <si>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</si>
  <si>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</si>
  <si>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</si>
  <si>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</si>
  <si>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</si>
  <si>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</si>
  <si>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</si>
  <si>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</si>
  <si>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</si>
  <si>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</si>
  <si>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</si>
  <si>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</si>
  <si>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</si>
  <si>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</si>
  <si>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</si>
  <si>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</si>
  <si>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</si>
  <si>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</si>
  <si>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</si>
  <si>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</si>
  <si>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</si>
  <si>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</si>
  <si>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</si>
  <si>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</si>
  <si>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</si>
  <si>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</si>
  <si>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</si>
  <si>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</si>
  <si>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</si>
  <si>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</si>
  <si>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</si>
  <si>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</si>
  <si>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</si>
  <si>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</si>
  <si>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</si>
  <si>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</si>
  <si>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</si>
  <si>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</si>
  <si>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</si>
  <si>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</si>
  <si>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</si>
  <si>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</si>
  <si>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</si>
  <si>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</si>
  <si>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</si>
  <si>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</si>
  <si>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</si>
  <si>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</si>
  <si>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</si>
  <si>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</si>
  <si>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</si>
  <si>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</si>
  <si>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</si>
  <si>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</si>
  <si>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</si>
  <si>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</si>
  <si>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</si>
  <si>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</si>
  <si>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</si>
  <si>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</si>
  <si>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</si>
  <si>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</si>
  <si>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</si>
  <si>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</si>
  <si>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</si>
  <si>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</si>
  <si>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</si>
  <si>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</si>
  <si>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</si>
  <si>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</si>
  <si>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</si>
  <si>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</si>
  <si>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</si>
  <si>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</si>
  <si>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</si>
  <si>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</si>
  <si>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</si>
  <si>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</si>
  <si>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</si>
  <si>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</si>
  <si>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</si>
  <si>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</si>
  <si>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</si>
  <si>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</si>
  <si>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</si>
  <si>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</si>
  <si>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</si>
  <si>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</si>
  <si>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</si>
  <si>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</si>
  <si>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</si>
  <si>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</si>
  <si>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</si>
  <si>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</si>
  <si>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</si>
  <si>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</si>
  <si>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</si>
  <si>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</si>
  <si>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</si>
  <si>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</si>
  <si>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</si>
  <si>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</si>
  <si>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</si>
  <si>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</si>
  <si>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</si>
  <si>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</si>
  <si>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</si>
  <si>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</si>
  <si>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</si>
  <si>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</si>
  <si>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</si>
  <si>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</si>
  <si>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</si>
  <si>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</si>
  <si>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</si>
  <si>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</si>
  <si>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</si>
  <si>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</si>
  <si>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</si>
  <si>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</si>
  <si>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</si>
  <si>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</si>
  <si>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</si>
  <si>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</si>
  <si>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</si>
  <si>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</si>
  <si>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</si>
  <si>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</si>
  <si>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</si>
  <si>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</si>
  <si>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</si>
  <si>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</si>
  <si>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</si>
  <si>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</si>
  <si>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</si>
  <si>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</si>
  <si>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</si>
  <si>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</si>
  <si>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</si>
  <si>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</si>
  <si>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</si>
  <si>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</si>
  <si>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</si>
  <si>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</si>
  <si>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</si>
  <si>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</si>
  <si>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</si>
  <si>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</si>
  <si>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</si>
  <si>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</si>
  <si>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</si>
  <si>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</si>
  <si>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</si>
  <si>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</si>
  <si>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</si>
  <si>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</si>
  <si>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</si>
  <si>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</si>
  <si>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</si>
  <si>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</si>
  <si>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</si>
  <si>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</si>
  <si>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</si>
  <si>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</si>
  <si>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</si>
  <si>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</si>
  <si>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</si>
  <si>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</si>
  <si>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</si>
  <si>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</si>
  <si>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</si>
  <si>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</si>
  <si>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</si>
  <si>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</si>
  <si>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</si>
  <si>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</si>
  <si>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</si>
  <si>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</si>
  <si>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</si>
  <si>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</si>
  <si>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</si>
  <si>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</si>
  <si>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</si>
  <si>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</si>
  <si>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</si>
  <si>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</si>
  <si>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</si>
  <si>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</si>
  <si>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</si>
  <si>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</si>
  <si>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</si>
  <si>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</si>
  <si>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</si>
  <si>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</si>
  <si>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</si>
  <si>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</si>
  <si>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</si>
  <si>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</si>
  <si>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</si>
  <si>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</si>
  <si>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</si>
  <si>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</si>
  <si>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</si>
  <si>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</si>
  <si>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</si>
  <si>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</si>
  <si>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</si>
  <si>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</si>
  <si>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</si>
  <si>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</si>
  <si>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</si>
  <si>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</si>
  <si>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</si>
  <si>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</si>
  <si>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</si>
  <si>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</si>
  <si>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</si>
  <si>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</si>
  <si>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</si>
  <si>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</si>
  <si>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</si>
  <si>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</si>
  <si>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</si>
  <si>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</si>
  <si>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</si>
  <si>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</si>
  <si>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</si>
  <si>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</si>
  <si>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</si>
  <si>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</si>
  <si>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</si>
  <si>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</si>
  <si>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</si>
  <si>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</si>
  <si>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</si>
  <si>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</si>
  <si>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</si>
  <si>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</si>
  <si>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</si>
  <si>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</si>
  <si>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</si>
  <si>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</si>
  <si>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</si>
  <si>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</si>
  <si>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</si>
  <si>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</si>
  <si>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</si>
  <si>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</si>
  <si>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</si>
  <si>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</si>
  <si>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</si>
  <si>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</si>
  <si>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</si>
  <si>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</si>
  <si>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</si>
  <si>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</si>
  <si>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</si>
  <si>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</si>
  <si>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</si>
  <si>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</si>
  <si>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</si>
  <si>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</si>
  <si>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</si>
  <si>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</si>
  <si>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</si>
  <si>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</si>
  <si>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</si>
  <si>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</si>
  <si>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</si>
  <si>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</si>
  <si>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</si>
  <si>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</si>
  <si>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</si>
  <si>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</si>
  <si>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</si>
  <si>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</si>
  <si>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</si>
  <si>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</si>
  <si>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</si>
  <si>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</si>
  <si>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</si>
  <si>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</si>
  <si>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</si>
  <si>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</si>
  <si>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</si>
  <si>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</si>
  <si>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</si>
  <si>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</si>
  <si>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</si>
  <si>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</si>
  <si>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</si>
  <si>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</si>
  <si>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</si>
  <si>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</si>
  <si>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</si>
  <si>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</si>
  <si>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</si>
  <si>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</si>
  <si>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</si>
  <si>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</si>
  <si>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</si>
  <si>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</si>
  <si>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</si>
  <si>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</si>
  <si>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</si>
  <si>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</si>
  <si>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</si>
  <si>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</si>
  <si>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</si>
  <si>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</si>
  <si>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</si>
  <si>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</si>
  <si>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</si>
  <si>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</si>
  <si>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</si>
  <si>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</si>
  <si>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</si>
  <si>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</si>
  <si>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</si>
  <si>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</si>
  <si>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</si>
  <si>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</si>
  <si>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</si>
  <si>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</si>
  <si>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</si>
  <si>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</si>
  <si>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</si>
  <si>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</si>
  <si>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</si>
  <si>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</si>
  <si>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</si>
  <si>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</si>
  <si>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</si>
  <si>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</si>
  <si>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</si>
  <si>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</si>
  <si>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</si>
  <si>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</si>
  <si>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</si>
  <si>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</si>
  <si>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</si>
  <si>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</si>
  <si>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</si>
  <si>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</si>
  <si>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</si>
  <si>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</si>
  <si>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</si>
  <si>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</si>
  <si>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</si>
  <si>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</si>
  <si>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</si>
  <si>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</si>
  <si>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</si>
  <si>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</si>
  <si>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</si>
  <si>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</si>
  <si>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</si>
  <si>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</si>
  <si>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</si>
  <si>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</si>
  <si>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</si>
  <si>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</si>
  <si>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</si>
  <si>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</si>
  <si>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</si>
  <si>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</si>
  <si>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</si>
  <si>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</si>
  <si>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</si>
  <si>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</si>
  <si>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</si>
  <si>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</si>
  <si>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</si>
  <si>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</si>
  <si>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</si>
  <si>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</si>
  <si>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</si>
  <si>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</si>
  <si>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</si>
  <si>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</si>
  <si>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</si>
  <si>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</si>
  <si>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</si>
  <si>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</si>
  <si>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</si>
  <si>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</si>
  <si>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</si>
  <si>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</si>
  <si>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</si>
  <si>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</si>
  <si>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</si>
  <si>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</si>
  <si>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</si>
  <si>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</si>
  <si>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</si>
  <si>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</si>
  <si>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</si>
  <si>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</si>
  <si>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</si>
  <si>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</si>
  <si>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</si>
  <si>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</si>
  <si>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</si>
  <si>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</si>
  <si>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</si>
  <si>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</si>
  <si>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</si>
  <si>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</si>
  <si>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</si>
  <si>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</si>
  <si>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</si>
  <si>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</si>
  <si>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</si>
  <si>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</si>
  <si>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</si>
  <si>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</si>
  <si>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</si>
  <si>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</si>
  <si>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</si>
  <si>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</si>
  <si>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</si>
  <si>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</si>
  <si>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</si>
  <si>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</si>
  <si>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</si>
  <si>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</si>
  <si>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</si>
  <si>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</si>
  <si>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</si>
  <si>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</si>
  <si>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</si>
  <si>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</si>
  <si>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</si>
  <si>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</si>
  <si>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</si>
  <si>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</si>
  <si>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</si>
  <si>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</si>
  <si>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</si>
  <si>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</si>
  <si>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</si>
  <si>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</si>
  <si>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</si>
  <si>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</si>
  <si>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</si>
  <si>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</si>
  <si>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</si>
  <si>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</si>
  <si>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</si>
  <si>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</si>
  <si>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</si>
  <si>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</si>
  <si>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</si>
  <si>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</si>
  <si>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</si>
  <si>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</si>
  <si>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</si>
  <si>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</si>
  <si>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</si>
  <si>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</si>
  <si>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</si>
  <si>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</si>
  <si>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</si>
  <si>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</si>
  <si>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</si>
  <si>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</si>
  <si>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</si>
  <si>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</si>
  <si>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</si>
  <si>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</si>
  <si>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</si>
  <si>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</si>
  <si>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</si>
  <si>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</si>
  <si>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</si>
  <si>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</si>
  <si>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</si>
  <si>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</si>
  <si>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TEHNIČKA ŠKOLA KARLOVAC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</si>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</sst>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1700965.63</v>
      </c>
      <c r="D2" s="7">
        <f>'PR-RAS'!E6</f>
        <v>3179431.1900000004</v>
      </c>
      <c r="E2" s="7">
        <v>0</v>
      </c>
      <c r="F2" s="7">
        <v>0</v>
      </c>
      <c r="G2" s="8">
        <f t="shared" ref="G2:G274" si="0">(B2/1000)*(C2*1+D2*2)</f>
        <v>8059.8280100000011</v>
      </c>
      <c r="H2" s="8">
        <f t="shared" ref="H2:H274" si="1">ABS(C2-ROUND(C2,0))+ABS(D2-ROUND(D2,0))</f>
        <v>0.56000000052154064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1382394.06</v>
      </c>
      <c r="D45" s="2">
        <f>'PR-RAS'!E49</f>
        <v>2872400.64</v>
      </c>
      <c r="E45" s="2">
        <v>0</v>
      </c>
      <c r="F45" s="2">
        <v>0</v>
      </c>
      <c r="G45" s="3">
        <f t="shared" si="0"/>
        <v>313596.59495999996</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1267157.78</v>
      </c>
      <c r="D64" s="2">
        <f>'PR-RAS'!E68</f>
        <v>1386759.81</v>
      </c>
      <c r="E64" s="2">
        <v>0</v>
      </c>
      <c r="F64" s="2">
        <v>0</v>
      </c>
      <c r="G64" s="3">
        <f t="shared" si="0"/>
        <v>254562.67620000002</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1267157.78</v>
      </c>
      <c r="D65" s="2">
        <f>'PR-RAS'!E69</f>
        <v>1386759.81</v>
      </c>
      <c r="E65" s="2">
        <v>0</v>
      </c>
      <c r="F65" s="2">
        <v>0</v>
      </c>
      <c r="G65" s="3">
        <f t="shared" si="0"/>
        <v>258603.35360000003</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115236.28</v>
      </c>
      <c r="D70" s="2">
        <f>'PR-RAS'!E74</f>
        <v>1485640.83</v>
      </c>
      <c r="E70" s="2">
        <v>0</v>
      </c>
      <c r="F70" s="2">
        <v>0</v>
      </c>
      <c r="G70" s="3">
        <f t="shared" si="0"/>
        <v>212969.73786000002</v>
      </c>
      <c r="H70" s="3">
        <f t="shared" si="1"/>
        <v>0.44999999992433004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115236.28</v>
      </c>
      <c r="D71" s="2">
        <f>'PR-RAS'!E75</f>
        <v>0</v>
      </c>
      <c r="E71" s="2">
        <v>0</v>
      </c>
      <c r="F71" s="2">
        <v>0</v>
      </c>
      <c r="G71" s="3">
        <f t="shared" si="0"/>
        <v>8066.539600000001</v>
      </c>
      <c r="H71" s="3">
        <f t="shared" si="1"/>
        <v>0.27999999999883585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1485640.83</v>
      </c>
      <c r="E72" s="2">
        <v>0</v>
      </c>
      <c r="F72" s="2">
        <v>0</v>
      </c>
      <c r="G72" s="3">
        <f t="shared" si="0"/>
        <v>210960.99786</v>
      </c>
      <c r="H72" s="3">
        <f t="shared" si="1"/>
        <v>0.16999999992549419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112.21</v>
      </c>
      <c r="D78" s="2">
        <f>'PR-RAS'!E82</f>
        <v>10.5</v>
      </c>
      <c r="E78" s="2">
        <v>0</v>
      </c>
      <c r="F78" s="2">
        <v>0</v>
      </c>
      <c r="G78" s="3">
        <f t="shared" si="0"/>
        <v>10.257169999999999</v>
      </c>
      <c r="H78" s="3">
        <f t="shared" si="1"/>
        <v>0.70999999999999375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112.21</v>
      </c>
      <c r="D79" s="2">
        <f>'PR-RAS'!E83</f>
        <v>10.5</v>
      </c>
      <c r="E79" s="2">
        <v>0</v>
      </c>
      <c r="F79" s="2">
        <v>0</v>
      </c>
      <c r="G79" s="3">
        <f t="shared" si="0"/>
        <v>10.390379999999999</v>
      </c>
      <c r="H79" s="3">
        <f t="shared" si="1"/>
        <v>0.70999999999999375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112.21</v>
      </c>
      <c r="D81" s="2">
        <f>'PR-RAS'!E85</f>
        <v>10.5</v>
      </c>
      <c r="E81" s="2">
        <v>0</v>
      </c>
      <c r="F81" s="2">
        <v>0</v>
      </c>
      <c r="G81" s="3">
        <f t="shared" si="0"/>
        <v>10.656799999999999</v>
      </c>
      <c r="H81" s="3">
        <f t="shared" si="1"/>
        <v>0.70999999999999375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4627.2299999999996</v>
      </c>
      <c r="D102" s="2">
        <f>'PR-RAS'!E106</f>
        <v>0</v>
      </c>
      <c r="E102" s="2">
        <v>0</v>
      </c>
      <c r="F102" s="2">
        <v>0</v>
      </c>
      <c r="G102" s="3">
        <f t="shared" si="0"/>
        <v>467.35023000000001</v>
      </c>
      <c r="H102" s="3">
        <f t="shared" si="1"/>
        <v>0.22999999999956344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4627.2299999999996</v>
      </c>
      <c r="D108" s="2">
        <f>'PR-RAS'!E112</f>
        <v>0</v>
      </c>
      <c r="E108" s="2">
        <v>0</v>
      </c>
      <c r="F108" s="2">
        <v>0</v>
      </c>
      <c r="G108" s="3">
        <f t="shared" si="0"/>
        <v>495.11360999999994</v>
      </c>
      <c r="H108" s="3">
        <f t="shared" si="1"/>
        <v>0.22999999999956344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4627.2299999999996</v>
      </c>
      <c r="D113" s="2">
        <f>'PR-RAS'!E117</f>
        <v>0</v>
      </c>
      <c r="E113" s="2">
        <v>0</v>
      </c>
      <c r="F113" s="2">
        <v>0</v>
      </c>
      <c r="G113" s="3">
        <f t="shared" si="0"/>
        <v>518.24975999999992</v>
      </c>
      <c r="H113" s="3">
        <f t="shared" si="1"/>
        <v>0.22999999999956344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150293.38</v>
      </c>
      <c r="D121" s="2">
        <f>'PR-RAS'!E125</f>
        <v>153639.89000000001</v>
      </c>
      <c r="E121" s="2">
        <v>0</v>
      </c>
      <c r="F121" s="2">
        <v>0</v>
      </c>
      <c r="G121" s="3">
        <f t="shared" si="0"/>
        <v>54908.779200000004</v>
      </c>
      <c r="H121" s="3">
        <f t="shared" si="1"/>
        <v>0.48999999999068677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150293.38</v>
      </c>
      <c r="D122" s="2">
        <f>'PR-RAS'!E126</f>
        <v>153139.89000000001</v>
      </c>
      <c r="E122" s="2">
        <v>0</v>
      </c>
      <c r="F122" s="2">
        <v>0</v>
      </c>
      <c r="G122" s="3">
        <f t="shared" si="0"/>
        <v>55245.352360000004</v>
      </c>
      <c r="H122" s="3">
        <f t="shared" si="1"/>
        <v>0.48999999999068677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150293.38</v>
      </c>
      <c r="D124" s="2">
        <f>'PR-RAS'!E128</f>
        <v>153139.89000000001</v>
      </c>
      <c r="E124" s="2">
        <v>0</v>
      </c>
      <c r="F124" s="2">
        <v>0</v>
      </c>
      <c r="G124" s="3">
        <f t="shared" si="0"/>
        <v>56158.498680000004</v>
      </c>
      <c r="H124" s="3">
        <f t="shared" si="1"/>
        <v>0.48999999999068677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159966.85</v>
      </c>
      <c r="D130" s="2">
        <f>'PR-RAS'!E134</f>
        <v>153380.16</v>
      </c>
      <c r="E130" s="2">
        <v>0</v>
      </c>
      <c r="F130" s="2">
        <v>0</v>
      </c>
      <c r="G130" s="3">
        <f t="shared" si="0"/>
        <v>60207.804930000006</v>
      </c>
      <c r="H130" s="3">
        <f t="shared" si="1"/>
        <v>0.30999999999767169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159966.85</v>
      </c>
      <c r="D131" s="2">
        <f>'PR-RAS'!E135</f>
        <v>153380.16</v>
      </c>
      <c r="E131" s="2">
        <v>0</v>
      </c>
      <c r="F131" s="2">
        <v>0</v>
      </c>
      <c r="G131" s="3">
        <f t="shared" si="0"/>
        <v>60674.532100000004</v>
      </c>
      <c r="H131" s="3">
        <f t="shared" si="1"/>
        <v>0.30999999999767169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121773.1</v>
      </c>
      <c r="D132" s="2">
        <f>'PR-RAS'!E136</f>
        <v>150249.16</v>
      </c>
      <c r="E132" s="2">
        <v>0</v>
      </c>
      <c r="F132" s="2">
        <v>0</v>
      </c>
      <c r="G132" s="3">
        <f t="shared" si="0"/>
        <v>55317.556020000011</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38193.75</v>
      </c>
      <c r="D133" s="2">
        <f>'PR-RAS'!E137</f>
        <v>3131</v>
      </c>
      <c r="E133" s="2">
        <v>0</v>
      </c>
      <c r="F133" s="2">
        <v>0</v>
      </c>
      <c r="G133" s="3">
        <f t="shared" si="0"/>
        <v>5868.1590000000006</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3571.9</v>
      </c>
      <c r="D136" s="2">
        <f>'PR-RAS'!E140</f>
        <v>0</v>
      </c>
      <c r="E136" s="2">
        <v>0</v>
      </c>
      <c r="F136" s="2">
        <v>0</v>
      </c>
      <c r="G136" s="3">
        <f t="shared" si="0"/>
        <v>482.20650000000006</v>
      </c>
      <c r="H136" s="3">
        <f t="shared" si="1"/>
        <v>9.9999999999909051E-2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3571.9</v>
      </c>
      <c r="D147" s="2">
        <f>'PR-RAS'!E151</f>
        <v>0</v>
      </c>
      <c r="E147" s="2">
        <v>0</v>
      </c>
      <c r="F147" s="2">
        <v>0</v>
      </c>
      <c r="G147" s="3">
        <f t="shared" si="0"/>
        <v>521.49739999999997</v>
      </c>
      <c r="H147" s="3">
        <f t="shared" si="1"/>
        <v>9.9999999999909051E-2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2125702.16</v>
      </c>
      <c r="D148" s="2">
        <f>'PR-RAS'!E152</f>
        <v>1701957.45</v>
      </c>
      <c r="E148" s="2">
        <v>0</v>
      </c>
      <c r="F148" s="2">
        <v>0</v>
      </c>
      <c r="G148" s="3">
        <f t="shared" si="0"/>
        <v>812853.70782000001</v>
      </c>
      <c r="H148" s="3">
        <f t="shared" si="1"/>
        <v>0.61000000010244548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1499353.06</v>
      </c>
      <c r="D149" s="2">
        <f>'PR-RAS'!E153</f>
        <v>1416393.8599999999</v>
      </c>
      <c r="E149" s="2">
        <v>0</v>
      </c>
      <c r="F149" s="2">
        <v>0</v>
      </c>
      <c r="G149" s="3">
        <f t="shared" si="0"/>
        <v>641156.83543999982</v>
      </c>
      <c r="H149" s="3">
        <f t="shared" si="1"/>
        <v>0.20000000018626451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1249829.29</v>
      </c>
      <c r="D150" s="2">
        <f>'PR-RAS'!E154</f>
        <v>1182355.8999999999</v>
      </c>
      <c r="E150" s="2">
        <v>0</v>
      </c>
      <c r="F150" s="2">
        <v>0</v>
      </c>
      <c r="G150" s="3">
        <f t="shared" si="0"/>
        <v>538566.62240999995</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1249829.29</v>
      </c>
      <c r="D151" s="2">
        <f>'PR-RAS'!E155</f>
        <v>1182355.8999999999</v>
      </c>
      <c r="E151" s="2">
        <v>0</v>
      </c>
      <c r="F151" s="2">
        <v>0</v>
      </c>
      <c r="G151" s="3">
        <f t="shared" si="0"/>
        <v>542181.16349999991</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43301.85</v>
      </c>
      <c r="D155" s="2">
        <f>'PR-RAS'!E159</f>
        <v>38949.14</v>
      </c>
      <c r="E155" s="2">
        <v>0</v>
      </c>
      <c r="F155" s="2">
        <v>0</v>
      </c>
      <c r="G155" s="3">
        <f t="shared" si="0"/>
        <v>18664.820019999999</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206221.92</v>
      </c>
      <c r="D156" s="2">
        <f>'PR-RAS'!E160</f>
        <v>195088.82</v>
      </c>
      <c r="E156" s="2">
        <v>0</v>
      </c>
      <c r="F156" s="2">
        <v>0</v>
      </c>
      <c r="G156" s="3">
        <f t="shared" si="0"/>
        <v>92441.931800000006</v>
      </c>
      <c r="H156" s="3">
        <f t="shared" si="1"/>
        <v>0.2599999999802094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206221.92</v>
      </c>
      <c r="D158" s="2">
        <f>'PR-RAS'!E162</f>
        <v>195088.82</v>
      </c>
      <c r="E158" s="2">
        <v>0</v>
      </c>
      <c r="F158" s="2">
        <v>0</v>
      </c>
      <c r="G158" s="3">
        <f t="shared" si="0"/>
        <v>93634.730920000016</v>
      </c>
      <c r="H158" s="3">
        <f t="shared" si="1"/>
        <v>0.2599999999802094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208650.34</v>
      </c>
      <c r="D160" s="2">
        <f>'PR-RAS'!E164</f>
        <v>238278.45</v>
      </c>
      <c r="E160" s="2">
        <v>0</v>
      </c>
      <c r="F160" s="2">
        <v>0</v>
      </c>
      <c r="G160" s="3">
        <f t="shared" si="0"/>
        <v>108947.95116</v>
      </c>
      <c r="H160" s="3">
        <f t="shared" si="1"/>
        <v>0.79000000000814907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44509.74</v>
      </c>
      <c r="D161" s="2">
        <f>'PR-RAS'!E165</f>
        <v>40735.269999999997</v>
      </c>
      <c r="E161" s="2">
        <v>0</v>
      </c>
      <c r="F161" s="2">
        <v>0</v>
      </c>
      <c r="G161" s="3">
        <f t="shared" si="0"/>
        <v>20156.844799999999</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5083.8</v>
      </c>
      <c r="D162" s="2">
        <f>'PR-RAS'!E166</f>
        <v>4920.34</v>
      </c>
      <c r="E162" s="2">
        <v>0</v>
      </c>
      <c r="F162" s="2">
        <v>0</v>
      </c>
      <c r="G162" s="3">
        <f t="shared" si="0"/>
        <v>2402.8412800000001</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28898.39</v>
      </c>
      <c r="D163" s="2">
        <f>'PR-RAS'!E167</f>
        <v>30035.05</v>
      </c>
      <c r="E163" s="2">
        <v>0</v>
      </c>
      <c r="F163" s="2">
        <v>0</v>
      </c>
      <c r="G163" s="3">
        <f t="shared" si="0"/>
        <v>14412.895379999998</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7286.31</v>
      </c>
      <c r="D164" s="2">
        <f>'PR-RAS'!E168</f>
        <v>1007.5</v>
      </c>
      <c r="E164" s="2">
        <v>0</v>
      </c>
      <c r="F164" s="2">
        <v>0</v>
      </c>
      <c r="G164" s="3">
        <f t="shared" si="0"/>
        <v>1516.1135300000003</v>
      </c>
      <c r="H164" s="3">
        <f t="shared" si="1"/>
        <v>0.81000000000040018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3241.24</v>
      </c>
      <c r="D165" s="2">
        <f>'PR-RAS'!E169</f>
        <v>4772.38</v>
      </c>
      <c r="E165" s="2">
        <v>0</v>
      </c>
      <c r="F165" s="2">
        <v>0</v>
      </c>
      <c r="G165" s="3">
        <f t="shared" si="0"/>
        <v>2096.904</v>
      </c>
      <c r="H165" s="3">
        <f t="shared" si="1"/>
        <v>0.61999999999989086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68900.349999999991</v>
      </c>
      <c r="D166" s="2">
        <f>'PR-RAS'!E170</f>
        <v>81911.400000000009</v>
      </c>
      <c r="E166" s="2">
        <v>0</v>
      </c>
      <c r="F166" s="2">
        <v>0</v>
      </c>
      <c r="G166" s="3">
        <f t="shared" si="0"/>
        <v>38399.319750000002</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22992.87</v>
      </c>
      <c r="D167" s="2">
        <f>'PR-RAS'!E171</f>
        <v>18958.8</v>
      </c>
      <c r="E167" s="2">
        <v>0</v>
      </c>
      <c r="F167" s="2">
        <v>0</v>
      </c>
      <c r="G167" s="3">
        <f t="shared" si="0"/>
        <v>10111.13802</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74.08</v>
      </c>
      <c r="E168" s="2">
        <v>0</v>
      </c>
      <c r="F168" s="2">
        <v>0</v>
      </c>
      <c r="G168" s="3">
        <f t="shared" si="0"/>
        <v>24.742720000000002</v>
      </c>
      <c r="H168" s="3">
        <f t="shared" si="1"/>
        <v>7.9999999999998295E-2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38427.449999999997</v>
      </c>
      <c r="D169" s="2">
        <f>'PR-RAS'!E173</f>
        <v>43994.83</v>
      </c>
      <c r="E169" s="2">
        <v>0</v>
      </c>
      <c r="F169" s="2">
        <v>0</v>
      </c>
      <c r="G169" s="3">
        <f t="shared" si="0"/>
        <v>21238.074480000003</v>
      </c>
      <c r="H169" s="3">
        <f t="shared" si="1"/>
        <v>0.61999999999534339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4079.48</v>
      </c>
      <c r="D170" s="2">
        <f>'PR-RAS'!E174</f>
        <v>10969.56</v>
      </c>
      <c r="E170" s="2">
        <v>0</v>
      </c>
      <c r="F170" s="2">
        <v>0</v>
      </c>
      <c r="G170" s="3">
        <f t="shared" si="0"/>
        <v>4397.1433999999999</v>
      </c>
      <c r="H170" s="3">
        <f t="shared" si="1"/>
        <v>0.92000000000052751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2365</v>
      </c>
      <c r="D171" s="2">
        <f>'PR-RAS'!E175</f>
        <v>6482.77</v>
      </c>
      <c r="E171" s="2">
        <v>0</v>
      </c>
      <c r="F171" s="2">
        <v>0</v>
      </c>
      <c r="G171" s="3">
        <f t="shared" si="0"/>
        <v>2606.1918000000005</v>
      </c>
      <c r="H171" s="3">
        <f t="shared" si="1"/>
        <v>0.22999999999956344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1035.55</v>
      </c>
      <c r="D173" s="2">
        <f>'PR-RAS'!E177</f>
        <v>1431.36</v>
      </c>
      <c r="E173" s="2">
        <v>0</v>
      </c>
      <c r="F173" s="2">
        <v>0</v>
      </c>
      <c r="G173" s="3">
        <f t="shared" si="0"/>
        <v>670.50243999999986</v>
      </c>
      <c r="H173" s="3">
        <f t="shared" si="1"/>
        <v>0.80999999999994543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67163.929999999993</v>
      </c>
      <c r="D174" s="2">
        <f>'PR-RAS'!E178</f>
        <v>75078.039999999994</v>
      </c>
      <c r="E174" s="2">
        <v>0</v>
      </c>
      <c r="F174" s="2">
        <v>0</v>
      </c>
      <c r="G174" s="3">
        <f t="shared" si="0"/>
        <v>37596.361729999997</v>
      </c>
      <c r="H174" s="3">
        <f t="shared" si="1"/>
        <v>0.11000000000058208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11629.09</v>
      </c>
      <c r="D175" s="2">
        <f>'PR-RAS'!E179</f>
        <v>8322.33</v>
      </c>
      <c r="E175" s="2">
        <v>0</v>
      </c>
      <c r="F175" s="2">
        <v>0</v>
      </c>
      <c r="G175" s="3">
        <f t="shared" si="0"/>
        <v>4919.6324999999997</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4917.74</v>
      </c>
      <c r="D176" s="2">
        <f>'PR-RAS'!E180</f>
        <v>26801.3</v>
      </c>
      <c r="E176" s="2">
        <v>0</v>
      </c>
      <c r="F176" s="2">
        <v>0</v>
      </c>
      <c r="G176" s="3">
        <f t="shared" si="0"/>
        <v>10241.059499999999</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2252.63</v>
      </c>
      <c r="D177" s="2">
        <f>'PR-RAS'!E181</f>
        <v>3515.85</v>
      </c>
      <c r="E177" s="2">
        <v>0</v>
      </c>
      <c r="F177" s="2">
        <v>0</v>
      </c>
      <c r="G177" s="3">
        <f t="shared" si="0"/>
        <v>1634.0420799999999</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7419.77</v>
      </c>
      <c r="D178" s="2">
        <f>'PR-RAS'!E182</f>
        <v>11188.13</v>
      </c>
      <c r="E178" s="2">
        <v>0</v>
      </c>
      <c r="F178" s="2">
        <v>0</v>
      </c>
      <c r="G178" s="3">
        <f t="shared" si="0"/>
        <v>5273.8973099999994</v>
      </c>
      <c r="H178" s="3">
        <f t="shared" si="1"/>
        <v>0.35999999999876309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497.7</v>
      </c>
      <c r="D179" s="2">
        <f>'PR-RAS'!E183</f>
        <v>458.85</v>
      </c>
      <c r="E179" s="2">
        <v>0</v>
      </c>
      <c r="F179" s="2">
        <v>0</v>
      </c>
      <c r="G179" s="3">
        <f t="shared" si="0"/>
        <v>251.94120000000001</v>
      </c>
      <c r="H179" s="3">
        <f t="shared" si="1"/>
        <v>0.44999999999998863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74.099999999999994</v>
      </c>
      <c r="D180" s="2">
        <f>'PR-RAS'!E184</f>
        <v>496.65</v>
      </c>
      <c r="E180" s="2">
        <v>0</v>
      </c>
      <c r="F180" s="2">
        <v>0</v>
      </c>
      <c r="G180" s="3">
        <f t="shared" si="0"/>
        <v>191.06459999999996</v>
      </c>
      <c r="H180" s="3">
        <f t="shared" si="1"/>
        <v>0.45000000000001705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12497.15</v>
      </c>
      <c r="D181" s="2">
        <f>'PR-RAS'!E185</f>
        <v>6862.52</v>
      </c>
      <c r="E181" s="2">
        <v>0</v>
      </c>
      <c r="F181" s="2">
        <v>0</v>
      </c>
      <c r="G181" s="3">
        <f t="shared" si="0"/>
        <v>4719.9942000000001</v>
      </c>
      <c r="H181" s="3">
        <f t="shared" si="1"/>
        <v>0.62999999999919964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5094.5</v>
      </c>
      <c r="D182" s="2">
        <f>'PR-RAS'!E186</f>
        <v>14014.68</v>
      </c>
      <c r="E182" s="2">
        <v>0</v>
      </c>
      <c r="F182" s="2">
        <v>0</v>
      </c>
      <c r="G182" s="3">
        <f t="shared" si="0"/>
        <v>5995.4186600000003</v>
      </c>
      <c r="H182" s="3">
        <f t="shared" si="1"/>
        <v>0.81999999999970896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22781.25</v>
      </c>
      <c r="D183" s="2">
        <f>'PR-RAS'!E187</f>
        <v>3417.73</v>
      </c>
      <c r="E183" s="2">
        <v>0</v>
      </c>
      <c r="F183" s="2">
        <v>0</v>
      </c>
      <c r="G183" s="3">
        <f t="shared" si="0"/>
        <v>5390.2412199999999</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28076.32</v>
      </c>
      <c r="D190" s="2">
        <f>'PR-RAS'!E194</f>
        <v>40553.74</v>
      </c>
      <c r="E190" s="2">
        <v>0</v>
      </c>
      <c r="F190" s="2">
        <v>0</v>
      </c>
      <c r="G190" s="3">
        <f t="shared" si="0"/>
        <v>20635.738199999996</v>
      </c>
      <c r="H190" s="3">
        <f t="shared" si="1"/>
        <v>0.58000000000174623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1068.6500000000001</v>
      </c>
      <c r="D192" s="2">
        <f>'PR-RAS'!E196</f>
        <v>650.22</v>
      </c>
      <c r="E192" s="2">
        <v>0</v>
      </c>
      <c r="F192" s="2">
        <v>0</v>
      </c>
      <c r="G192" s="3">
        <f t="shared" si="0"/>
        <v>452.49619000000001</v>
      </c>
      <c r="H192" s="3">
        <f t="shared" si="1"/>
        <v>0.56999999999993634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7957.95</v>
      </c>
      <c r="D193" s="2">
        <f>'PR-RAS'!E197</f>
        <v>4598.87</v>
      </c>
      <c r="E193" s="2">
        <v>0</v>
      </c>
      <c r="F193" s="2">
        <v>0</v>
      </c>
      <c r="G193" s="3">
        <f t="shared" si="0"/>
        <v>3293.89248</v>
      </c>
      <c r="H193" s="3">
        <f t="shared" si="1"/>
        <v>0.18000000000029104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215</v>
      </c>
      <c r="D194" s="2">
        <f>'PR-RAS'!E198</f>
        <v>190</v>
      </c>
      <c r="E194" s="2">
        <v>0</v>
      </c>
      <c r="F194" s="2">
        <v>0</v>
      </c>
      <c r="G194" s="3">
        <f t="shared" si="0"/>
        <v>114.83500000000001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74.510000000000005</v>
      </c>
      <c r="D195" s="2">
        <f>'PR-RAS'!E199</f>
        <v>211.63</v>
      </c>
      <c r="E195" s="2">
        <v>0</v>
      </c>
      <c r="F195" s="2">
        <v>0</v>
      </c>
      <c r="G195" s="3">
        <f t="shared" si="0"/>
        <v>96.56738</v>
      </c>
      <c r="H195" s="3">
        <f t="shared" si="1"/>
        <v>0.85999999999999943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18760.21</v>
      </c>
      <c r="D197" s="2">
        <f>'PR-RAS'!E201</f>
        <v>34903.019999999997</v>
      </c>
      <c r="E197" s="2">
        <v>0</v>
      </c>
      <c r="F197" s="2">
        <v>0</v>
      </c>
      <c r="G197" s="3">
        <f t="shared" si="0"/>
        <v>17358.985000000001</v>
      </c>
      <c r="H197" s="3">
        <f t="shared" si="1"/>
        <v>0.22999999999592546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506.69</v>
      </c>
      <c r="D198" s="2">
        <f>'PR-RAS'!E202</f>
        <v>585.12</v>
      </c>
      <c r="E198" s="2">
        <v>0</v>
      </c>
      <c r="F198" s="2">
        <v>0</v>
      </c>
      <c r="G198" s="3">
        <f t="shared" si="0"/>
        <v>330.35521</v>
      </c>
      <c r="H198" s="3">
        <f t="shared" si="1"/>
        <v>0.43000000000000682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506.69</v>
      </c>
      <c r="D212" s="2">
        <f>'PR-RAS'!E216</f>
        <v>585.12</v>
      </c>
      <c r="E212" s="2">
        <v>0</v>
      </c>
      <c r="F212" s="2">
        <v>0</v>
      </c>
      <c r="G212" s="3">
        <f t="shared" si="0"/>
        <v>353.83222999999998</v>
      </c>
      <c r="H212" s="3">
        <f t="shared" si="1"/>
        <v>0.43000000000000682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505.77</v>
      </c>
      <c r="D213" s="2">
        <f>'PR-RAS'!E217</f>
        <v>534.22</v>
      </c>
      <c r="E213" s="2">
        <v>0</v>
      </c>
      <c r="F213" s="2">
        <v>0</v>
      </c>
      <c r="G213" s="3">
        <f t="shared" si="0"/>
        <v>333.73252000000002</v>
      </c>
      <c r="H213" s="3">
        <f t="shared" si="1"/>
        <v>0.45000000000004547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0.92</v>
      </c>
      <c r="D215" s="2">
        <f>'PR-RAS'!E219</f>
        <v>50.9</v>
      </c>
      <c r="E215" s="2">
        <v>0</v>
      </c>
      <c r="F215" s="2">
        <v>0</v>
      </c>
      <c r="G215" s="3">
        <f t="shared" si="0"/>
        <v>21.98208</v>
      </c>
      <c r="H215" s="3">
        <f t="shared" si="1"/>
        <v>0.18000000000000138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8998.51</v>
      </c>
      <c r="D217" s="2">
        <f>'PR-RAS'!E221</f>
        <v>0</v>
      </c>
      <c r="E217" s="2">
        <v>0</v>
      </c>
      <c r="F217" s="2">
        <v>0</v>
      </c>
      <c r="G217" s="3">
        <f t="shared" si="0"/>
        <v>1943.6781599999999</v>
      </c>
      <c r="H217" s="3">
        <f t="shared" si="1"/>
        <v>0.48999999999978172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8998.51</v>
      </c>
      <c r="D225" s="2">
        <f>'PR-RAS'!E229</f>
        <v>0</v>
      </c>
      <c r="E225" s="2">
        <v>0</v>
      </c>
      <c r="F225" s="2">
        <v>0</v>
      </c>
      <c r="G225" s="3">
        <f t="shared" si="0"/>
        <v>2015.66624</v>
      </c>
      <c r="H225" s="3">
        <f t="shared" si="1"/>
        <v>0.48999999999978172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408058.56</v>
      </c>
      <c r="D226" s="2">
        <f>'PR-RAS'!E230</f>
        <v>46565.02</v>
      </c>
      <c r="E226" s="2">
        <v>0</v>
      </c>
      <c r="F226" s="2">
        <v>0</v>
      </c>
      <c r="G226" s="3">
        <f t="shared" si="0"/>
        <v>112767.435</v>
      </c>
      <c r="H226" s="3">
        <f t="shared" si="1"/>
        <v>0.45999999999912689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408058.56</v>
      </c>
      <c r="D250" s="2">
        <f>'PR-RAS'!E254</f>
        <v>46565.02</v>
      </c>
      <c r="E250" s="2">
        <v>0</v>
      </c>
      <c r="F250" s="2">
        <v>0</v>
      </c>
      <c r="G250" s="3">
        <f t="shared" si="0"/>
        <v>124795.9614</v>
      </c>
      <c r="H250" s="3">
        <f t="shared" si="1"/>
        <v>0.45999999999912689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408058.56</v>
      </c>
      <c r="D251" s="2">
        <f>'PR-RAS'!E255</f>
        <v>46565.02</v>
      </c>
      <c r="E251" s="2">
        <v>0</v>
      </c>
      <c r="F251" s="2">
        <v>0</v>
      </c>
      <c r="G251" s="3">
        <f t="shared" si="0"/>
        <v>125297.15</v>
      </c>
      <c r="H251" s="3">
        <f t="shared" si="1"/>
        <v>0.45999999999912689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v>
      </c>
      <c r="D269" s="2">
        <f>'PR-RAS'!E273</f>
        <v>135</v>
      </c>
      <c r="E269" s="2">
        <v>0</v>
      </c>
      <c r="F269" s="2">
        <v>0</v>
      </c>
      <c r="G269" s="3">
        <f t="shared" si="0"/>
        <v>108.54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135</v>
      </c>
      <c r="D270" s="2">
        <f>'PR-RAS'!E274</f>
        <v>135</v>
      </c>
      <c r="E270" s="2">
        <v>0</v>
      </c>
      <c r="F270" s="2">
        <v>0</v>
      </c>
      <c r="G270" s="3">
        <f t="shared" si="0"/>
        <v>108.94500000000001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135</v>
      </c>
      <c r="D272" s="2">
        <f>'PR-RAS'!E276</f>
        <v>135</v>
      </c>
      <c r="E272" s="2">
        <v>0</v>
      </c>
      <c r="F272" s="2">
        <v>0</v>
      </c>
      <c r="G272" s="3">
        <f t="shared" si="0"/>
        <v>109.75500000000001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2125702.16</v>
      </c>
      <c r="D295" s="2">
        <f>'PR-RAS'!E299</f>
        <v>1701957.45</v>
      </c>
      <c r="E295" s="2">
        <v>0</v>
      </c>
      <c r="F295" s="2">
        <v>0</v>
      </c>
      <c r="G295" s="3">
        <f t="shared" si="12"/>
        <v>1625707.41564</v>
      </c>
      <c r="H295" s="3">
        <f t="shared" si="13"/>
        <v>0.61000000010244548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1477473.7400000005</v>
      </c>
      <c r="E296" s="2">
        <v>0</v>
      </c>
      <c r="F296" s="2">
        <v>0</v>
      </c>
      <c r="G296" s="3">
        <f t="shared" si="12"/>
        <v>871709.5066000002</v>
      </c>
      <c r="H296" s="3">
        <f t="shared" si="13"/>
        <v>0.25999999954365194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424736.53000000026</v>
      </c>
      <c r="D297" s="2">
        <f>'PR-RAS'!E301</f>
        <v>0</v>
      </c>
      <c r="E297" s="2">
        <v>0</v>
      </c>
      <c r="F297" s="2">
        <v>0</v>
      </c>
      <c r="G297" s="3">
        <f t="shared" si="12"/>
        <v>125722.01288000007</v>
      </c>
      <c r="H297" s="3">
        <f t="shared" si="13"/>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477025.28000000003</v>
      </c>
      <c r="D298" s="2">
        <f>'PR-RAS'!E302</f>
        <v>0</v>
      </c>
      <c r="E298" s="2">
        <v>0</v>
      </c>
      <c r="F298" s="2">
        <v>0</v>
      </c>
      <c r="G298" s="3">
        <f t="shared" si="12"/>
        <v>141676.50816</v>
      </c>
      <c r="H298" s="3">
        <f t="shared" si="13"/>
        <v>0.28000000002793968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10613.96</v>
      </c>
      <c r="E299" s="2">
        <v>0</v>
      </c>
      <c r="F299" s="2">
        <v>0</v>
      </c>
      <c r="G299" s="3">
        <f t="shared" si="12"/>
        <v>6325.9201599999988</v>
      </c>
      <c r="H299" s="3">
        <f t="shared" si="13"/>
        <v>4.0000000000873115E-2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26737.62</v>
      </c>
      <c r="D300" s="2">
        <f>'PR-RAS'!E304</f>
        <v>394634.36</v>
      </c>
      <c r="E300" s="2">
        <v>0</v>
      </c>
      <c r="F300" s="2">
        <v>0</v>
      </c>
      <c r="G300" s="3">
        <f t="shared" si="12"/>
        <v>243985.89565999998</v>
      </c>
      <c r="H300" s="3">
        <f t="shared" si="13"/>
        <v>0.7399999999870488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26561.14</v>
      </c>
      <c r="D301" s="2">
        <f>'PR-RAS'!E305</f>
        <v>28597.19</v>
      </c>
      <c r="E301" s="2">
        <v>0</v>
      </c>
      <c r="F301" s="2">
        <v>0</v>
      </c>
      <c r="G301" s="3">
        <f t="shared" si="12"/>
        <v>25126.655999999995</v>
      </c>
      <c r="H301" s="3">
        <f t="shared" si="13"/>
        <v>0.32999999999810825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4016.12</v>
      </c>
      <c r="E303" s="2">
        <v>0</v>
      </c>
      <c r="F303" s="2">
        <v>0</v>
      </c>
      <c r="G303" s="3">
        <f t="shared" si="12"/>
        <v>2425.73648</v>
      </c>
      <c r="H303" s="3">
        <f t="shared" si="13"/>
        <v>0.11999999999989086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4016.12</v>
      </c>
      <c r="E316" s="2">
        <v>0</v>
      </c>
      <c r="F316" s="2">
        <v>0</v>
      </c>
      <c r="G316" s="3">
        <f t="shared" si="12"/>
        <v>2530.1556</v>
      </c>
      <c r="H316" s="3">
        <f t="shared" si="13"/>
        <v>0.11999999999989086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66.12</v>
      </c>
      <c r="E317" s="2">
        <v>0</v>
      </c>
      <c r="F317" s="2">
        <v>0</v>
      </c>
      <c r="G317" s="3">
        <f t="shared" si="12"/>
        <v>41.787840000000003</v>
      </c>
      <c r="H317" s="3">
        <f t="shared" si="13"/>
        <v>0.12000000000000455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66.12</v>
      </c>
      <c r="E318" s="2">
        <v>0</v>
      </c>
      <c r="F318" s="2">
        <v>0</v>
      </c>
      <c r="G318" s="3">
        <f t="shared" si="12"/>
        <v>41.920080000000006</v>
      </c>
      <c r="H318" s="3">
        <f t="shared" si="13"/>
        <v>0.12000000000000455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3950</v>
      </c>
      <c r="E322" s="2">
        <v>0</v>
      </c>
      <c r="F322" s="2">
        <v>0</v>
      </c>
      <c r="G322" s="3">
        <f t="shared" si="12"/>
        <v>2535.9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3950</v>
      </c>
      <c r="E329" s="2">
        <v>0</v>
      </c>
      <c r="F329" s="2">
        <v>0</v>
      </c>
      <c r="G329" s="3">
        <f t="shared" si="12"/>
        <v>2591.2000000000003</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73330.859999999986</v>
      </c>
      <c r="D355" s="2">
        <f>'PR-RAS'!E360</f>
        <v>1660984.2699999998</v>
      </c>
      <c r="E355" s="2">
        <v>0</v>
      </c>
      <c r="F355" s="2">
        <v>0</v>
      </c>
      <c r="G355" s="3">
        <f t="shared" si="12"/>
        <v>1201935.9875999996</v>
      </c>
      <c r="H355" s="3">
        <f t="shared" si="13"/>
        <v>0.40999999979976565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73330.859999999986</v>
      </c>
      <c r="D368" s="2">
        <f>'PR-RAS'!E373</f>
        <v>29208.89</v>
      </c>
      <c r="E368" s="2">
        <v>0</v>
      </c>
      <c r="F368" s="2">
        <v>0</v>
      </c>
      <c r="G368" s="3">
        <f t="shared" si="12"/>
        <v>48351.750879999992</v>
      </c>
      <c r="H368" s="3">
        <f t="shared" si="13"/>
        <v>0.25000000001455192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3131</v>
      </c>
      <c r="E369" s="2">
        <v>0</v>
      </c>
      <c r="F369" s="2">
        <v>0</v>
      </c>
      <c r="G369" s="3">
        <f t="shared" si="12"/>
        <v>2304.4160000000002</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3131</v>
      </c>
      <c r="E372" s="2">
        <v>0</v>
      </c>
      <c r="F372" s="2">
        <v>0</v>
      </c>
      <c r="G372" s="3">
        <f t="shared" si="12"/>
        <v>2323.2019999999998</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73330.859999999986</v>
      </c>
      <c r="D374" s="2">
        <f>'PR-RAS'!E379</f>
        <v>25948.29</v>
      </c>
      <c r="E374" s="2">
        <v>0</v>
      </c>
      <c r="F374" s="2">
        <v>0</v>
      </c>
      <c r="G374" s="3">
        <f t="shared" si="12"/>
        <v>46709.835119999996</v>
      </c>
      <c r="H374" s="3">
        <f t="shared" si="13"/>
        <v>0.43000000001484295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33746.61</v>
      </c>
      <c r="D375" s="2">
        <f>'PR-RAS'!E380</f>
        <v>4115.75</v>
      </c>
      <c r="E375" s="2">
        <v>0</v>
      </c>
      <c r="F375" s="2">
        <v>0</v>
      </c>
      <c r="G375" s="3">
        <f t="shared" si="12"/>
        <v>15699.81314</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204.35</v>
      </c>
      <c r="D376" s="2">
        <f>'PR-RAS'!E381</f>
        <v>493.9</v>
      </c>
      <c r="E376" s="2">
        <v>0</v>
      </c>
      <c r="F376" s="2">
        <v>0</v>
      </c>
      <c r="G376" s="3">
        <f t="shared" si="12"/>
        <v>447.05624999999998</v>
      </c>
      <c r="H376" s="3">
        <f t="shared" si="13"/>
        <v>0.45000000000001705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32120</v>
      </c>
      <c r="D377" s="2">
        <f>'PR-RAS'!E382</f>
        <v>0</v>
      </c>
      <c r="E377" s="2">
        <v>0</v>
      </c>
      <c r="F377" s="2">
        <v>0</v>
      </c>
      <c r="G377" s="3">
        <f t="shared" si="12"/>
        <v>12077.12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5919.9</v>
      </c>
      <c r="D378" s="2">
        <f>'PR-RAS'!E383</f>
        <v>0</v>
      </c>
      <c r="E378" s="2">
        <v>0</v>
      </c>
      <c r="F378" s="2">
        <v>0</v>
      </c>
      <c r="G378" s="3">
        <f t="shared" si="12"/>
        <v>2231.8022999999998</v>
      </c>
      <c r="H378" s="3">
        <f t="shared" si="13"/>
        <v>0.1000000000003638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7080.19</v>
      </c>
      <c r="E379" s="2">
        <v>0</v>
      </c>
      <c r="F379" s="2">
        <v>0</v>
      </c>
      <c r="G379" s="3">
        <f t="shared" si="12"/>
        <v>5352.6236399999998</v>
      </c>
      <c r="H379" s="3">
        <f t="shared" si="13"/>
        <v>0.18999999999959982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1340</v>
      </c>
      <c r="D381" s="2">
        <f>'PR-RAS'!E386</f>
        <v>14258.45</v>
      </c>
      <c r="E381" s="2">
        <v>0</v>
      </c>
      <c r="F381" s="2">
        <v>0</v>
      </c>
      <c r="G381" s="3">
        <f t="shared" si="12"/>
        <v>11345.622000000001</v>
      </c>
      <c r="H381" s="3">
        <f t="shared" si="13"/>
        <v>0.4500000000007276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129.6</v>
      </c>
      <c r="E388" s="2">
        <v>0</v>
      </c>
      <c r="F388" s="2">
        <v>0</v>
      </c>
      <c r="G388" s="3">
        <f t="shared" si="12"/>
        <v>100.3104</v>
      </c>
      <c r="H388" s="3">
        <f t="shared" si="13"/>
        <v>0.40000000000000568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129.6</v>
      </c>
      <c r="E389" s="2">
        <v>0</v>
      </c>
      <c r="F389" s="2">
        <v>0</v>
      </c>
      <c r="G389" s="3">
        <f t="shared" si="12"/>
        <v>100.56959999999999</v>
      </c>
      <c r="H389" s="3">
        <f t="shared" si="13"/>
        <v>0.40000000000000568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1631775.38</v>
      </c>
      <c r="E407" s="2">
        <v>0</v>
      </c>
      <c r="F407" s="2">
        <v>0</v>
      </c>
      <c r="G407" s="3">
        <f t="shared" si="12"/>
        <v>1325001.6085600001</v>
      </c>
      <c r="H407" s="3">
        <f t="shared" si="13"/>
        <v>0.37999999988824129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1631775.38</v>
      </c>
      <c r="E408" s="2">
        <v>0</v>
      </c>
      <c r="F408" s="2">
        <v>0</v>
      </c>
      <c r="G408" s="3">
        <f t="shared" si="12"/>
        <v>1328265.1593199999</v>
      </c>
      <c r="H408" s="3">
        <f t="shared" si="13"/>
        <v>0.37999999988824129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73330.859999999986</v>
      </c>
      <c r="D413" s="2">
        <f>'PR-RAS'!E418</f>
        <v>1656968.1499999997</v>
      </c>
      <c r="E413" s="2">
        <v>0</v>
      </c>
      <c r="F413" s="2">
        <v>0</v>
      </c>
      <c r="G413" s="3">
        <f t="shared" si="12"/>
        <v>1395554.0699199997</v>
      </c>
      <c r="H413" s="3">
        <f t="shared" si="13"/>
        <v>0.28999999968800694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51.48</v>
      </c>
      <c r="D415" s="2">
        <f>'PR-RAS'!E420</f>
        <v>0</v>
      </c>
      <c r="E415" s="2">
        <v>0</v>
      </c>
      <c r="F415" s="2">
        <v>0</v>
      </c>
      <c r="G415" s="3">
        <f t="shared" si="12"/>
        <v>21.312719999999999</v>
      </c>
      <c r="H415" s="3">
        <f t="shared" si="13"/>
        <v>0.47999999999999687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1714.81</v>
      </c>
      <c r="D416" s="2">
        <f>'PR-RAS'!E421</f>
        <v>1513.44</v>
      </c>
      <c r="E416" s="2">
        <v>0</v>
      </c>
      <c r="F416" s="2">
        <v>0</v>
      </c>
      <c r="G416" s="3">
        <f t="shared" si="12"/>
        <v>1967.8013500000002</v>
      </c>
      <c r="H416" s="3">
        <f t="shared" si="13"/>
        <v>0.63000000000010914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1700965.63</v>
      </c>
      <c r="D417" s="2">
        <f>'PR-RAS'!E422</f>
        <v>3183447.3100000005</v>
      </c>
      <c r="E417" s="2">
        <v>0</v>
      </c>
      <c r="F417" s="2">
        <v>0</v>
      </c>
      <c r="G417" s="3">
        <f t="shared" si="12"/>
        <v>3356229.8640000001</v>
      </c>
      <c r="H417" s="3">
        <f t="shared" si="13"/>
        <v>0.68000000063329935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2199033.02</v>
      </c>
      <c r="D418" s="2">
        <f>'PR-RAS'!E423</f>
        <v>3362941.7199999997</v>
      </c>
      <c r="E418" s="2">
        <v>0</v>
      </c>
      <c r="F418" s="2">
        <v>0</v>
      </c>
      <c r="G418" s="3">
        <f t="shared" si="12"/>
        <v>3721690.1638199994</v>
      </c>
      <c r="H418" s="3">
        <f t="shared" si="13"/>
        <v>0.30000000027939677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498067.39000000013</v>
      </c>
      <c r="D420" s="2">
        <f>'PR-RAS'!E425</f>
        <v>179494.40999999922</v>
      </c>
      <c r="E420" s="2">
        <v>0</v>
      </c>
      <c r="F420" s="2">
        <v>0</v>
      </c>
      <c r="G420" s="3">
        <f t="shared" si="12"/>
        <v>359106.55198999937</v>
      </c>
      <c r="H420" s="3">
        <f t="shared" si="13"/>
        <v>0.7999999993480742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476973.80000000005</v>
      </c>
      <c r="D421" s="2">
        <f>'PR-RAS'!E426</f>
        <v>0</v>
      </c>
      <c r="E421" s="2">
        <v>0</v>
      </c>
      <c r="F421" s="2">
        <v>0</v>
      </c>
      <c r="G421" s="3">
        <f t="shared" si="12"/>
        <v>200328.99600000001</v>
      </c>
      <c r="H421" s="3">
        <f t="shared" si="13"/>
        <v>0.19999999995343387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10613.96</v>
      </c>
      <c r="E422" s="2">
        <v>0</v>
      </c>
      <c r="F422" s="2">
        <v>0</v>
      </c>
      <c r="G422" s="3">
        <f t="shared" si="12"/>
        <v>8936.9543199999989</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28452.43</v>
      </c>
      <c r="D423" s="2">
        <f>'PR-RAS'!E428</f>
        <v>396147.8</v>
      </c>
      <c r="E423" s="2">
        <v>0</v>
      </c>
      <c r="F423" s="2">
        <v>0</v>
      </c>
      <c r="G423" s="3">
        <f t="shared" si="12"/>
        <v>346355.66866000002</v>
      </c>
      <c r="H423" s="3">
        <f t="shared" si="13"/>
        <v>0.63000000001193257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1700965.63</v>
      </c>
      <c r="D637" s="2">
        <f>'PR-RAS'!E643</f>
        <v>3183447.3100000005</v>
      </c>
      <c r="E637" s="2">
        <v>0</v>
      </c>
      <c r="F637" s="2">
        <v>0</v>
      </c>
      <c r="G637" s="3">
        <f t="shared" si="14"/>
        <v>5131159.1190000009</v>
      </c>
      <c r="H637" s="3">
        <f t="shared" si="15"/>
        <v>0.68000000063329935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2199033.02</v>
      </c>
      <c r="D638" s="2">
        <f>'PR-RAS'!E644</f>
        <v>3362941.7199999997</v>
      </c>
      <c r="E638" s="2">
        <v>0</v>
      </c>
      <c r="F638" s="2">
        <v>0</v>
      </c>
      <c r="G638" s="3">
        <f t="shared" si="14"/>
        <v>5685171.7850199994</v>
      </c>
      <c r="H638" s="3">
        <f t="shared" si="15"/>
        <v>0.30000000027939677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498067.39000000013</v>
      </c>
      <c r="D640" s="2">
        <f>'PR-RAS'!E646</f>
        <v>179494.40999999922</v>
      </c>
      <c r="E640" s="2">
        <v>0</v>
      </c>
      <c r="F640" s="2">
        <v>0</v>
      </c>
      <c r="G640" s="3">
        <f t="shared" si="14"/>
        <v>547658.91818999907</v>
      </c>
      <c r="H640" s="3">
        <f t="shared" si="15"/>
        <v>0.7999999993480742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476973.80000000005</v>
      </c>
      <c r="D641" s="2">
        <f>'PR-RAS'!E647</f>
        <v>0</v>
      </c>
      <c r="E641" s="2">
        <v>0</v>
      </c>
      <c r="F641" s="2">
        <v>0</v>
      </c>
      <c r="G641" s="3">
        <f t="shared" si="14"/>
        <v>305263.23200000002</v>
      </c>
      <c r="H641" s="3">
        <f t="shared" si="15"/>
        <v>0.19999999995343387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10613.96</v>
      </c>
      <c r="E642" s="2">
        <v>0</v>
      </c>
      <c r="F642" s="2">
        <v>0</v>
      </c>
      <c r="G642" s="3">
        <f t="shared" si="14"/>
        <v>13607.09672</v>
      </c>
      <c r="H642" s="3">
        <f t="shared" si="15"/>
        <v>4.0000000000873115E-2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21093.590000000084</v>
      </c>
      <c r="D644" s="2">
        <f>'PR-RAS'!E650</f>
        <v>190108.36999999921</v>
      </c>
      <c r="E644" s="2">
        <v>0</v>
      </c>
      <c r="F644" s="2">
        <v>0</v>
      </c>
      <c r="G644" s="3">
        <f t="shared" si="14"/>
        <v>258042.54218999905</v>
      </c>
      <c r="H644" s="3">
        <f t="shared" si="15"/>
        <v>0.77999999912572093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497219.92</v>
      </c>
      <c r="D646" s="2">
        <f>'PR-RAS'!E653</f>
        <v>222438.39999999999</v>
      </c>
      <c r="E646" s="2">
        <v>0</v>
      </c>
      <c r="F646" s="2">
        <v>0</v>
      </c>
      <c r="G646" s="3">
        <f t="shared" si="14"/>
        <v>607652.38439999998</v>
      </c>
      <c r="H646" s="3">
        <f t="shared" si="15"/>
        <v>0.48000000001047738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317862.12</v>
      </c>
      <c r="D647" s="2">
        <f>'PR-RAS'!E654</f>
        <v>94312.08</v>
      </c>
      <c r="E647" s="2">
        <v>0</v>
      </c>
      <c r="F647" s="2">
        <v>0</v>
      </c>
      <c r="G647" s="3">
        <f t="shared" si="14"/>
        <v>327190.13688000001</v>
      </c>
      <c r="H647" s="3">
        <f t="shared" si="15"/>
        <v>0.19999999999708962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617044.38</v>
      </c>
      <c r="D648" s="2">
        <f>'PR-RAS'!E655</f>
        <v>316750.48</v>
      </c>
      <c r="E648" s="2">
        <v>0</v>
      </c>
      <c r="F648" s="2">
        <v>0</v>
      </c>
      <c r="G648" s="3">
        <f t="shared" si="14"/>
        <v>809102.83497999993</v>
      </c>
      <c r="H648" s="3">
        <f t="shared" si="15"/>
        <v>0.85999999998603016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198037.66000000003</v>
      </c>
      <c r="D649" s="2">
        <f>'PR-RAS'!E656</f>
        <v>0</v>
      </c>
      <c r="E649" s="2">
        <v>0</v>
      </c>
      <c r="F649" s="2">
        <v>0</v>
      </c>
      <c r="G649" s="3">
        <f t="shared" si="14"/>
        <v>128328.40368000003</v>
      </c>
      <c r="H649" s="3">
        <f t="shared" si="15"/>
        <v>0.33999999996740371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91</v>
      </c>
      <c r="E651" s="2">
        <v>0</v>
      </c>
      <c r="F651" s="2">
        <v>0</v>
      </c>
      <c r="G651" s="3">
        <f t="shared" si="14"/>
        <v>176.8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83</v>
      </c>
      <c r="D653" s="2">
        <f>'PR-RAS'!E660</f>
        <v>87</v>
      </c>
      <c r="E653" s="2">
        <v>0</v>
      </c>
      <c r="F653" s="2">
        <v>0</v>
      </c>
      <c r="G653" s="3">
        <f t="shared" si="14"/>
        <v>167.56399999999999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1267157.78</v>
      </c>
      <c r="D676" s="2">
        <f>'PR-RAS'!E683</f>
        <v>1386759.81</v>
      </c>
      <c r="E676" s="2">
        <v>0</v>
      </c>
      <c r="F676" s="2">
        <v>0</v>
      </c>
      <c r="G676" s="3">
        <f t="shared" si="14"/>
        <v>2727457.2450000006</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115236.28</v>
      </c>
      <c r="D695" s="2">
        <f>'PR-RAS'!E702</f>
        <v>0</v>
      </c>
      <c r="E695" s="2">
        <v>0</v>
      </c>
      <c r="F695" s="2">
        <v>0</v>
      </c>
      <c r="G695" s="3">
        <f t="shared" si="14"/>
        <v>79973.978319999995</v>
      </c>
      <c r="H695" s="3">
        <f t="shared" si="15"/>
        <v>0.27999999999883585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1485640.83</v>
      </c>
      <c r="E699" s="2">
        <v>0</v>
      </c>
      <c r="F699" s="2">
        <v>0</v>
      </c>
      <c r="G699" s="3">
        <f t="shared" si="14"/>
        <v>2073954.5986800001</v>
      </c>
      <c r="H699" s="3">
        <f t="shared" si="15"/>
        <v>0.16999999992549419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1200</v>
      </c>
      <c r="D717" s="2">
        <f>'PR-RAS'!E724</f>
        <v>0</v>
      </c>
      <c r="E717" s="2">
        <v>0</v>
      </c>
      <c r="F717" s="2">
        <v>0</v>
      </c>
      <c r="G717" s="3">
        <f t="shared" si="14"/>
        <v>859.19999999999993</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3427.23</v>
      </c>
      <c r="D719" s="2">
        <f>'PR-RAS'!E726</f>
        <v>0</v>
      </c>
      <c r="E719" s="2">
        <v>0</v>
      </c>
      <c r="F719" s="2">
        <v>0</v>
      </c>
      <c r="G719" s="3">
        <f t="shared" si="14"/>
        <v>2460.7511399999999</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1011.94</v>
      </c>
      <c r="E726" s="2">
        <v>0</v>
      </c>
      <c r="F726" s="2">
        <v>0</v>
      </c>
      <c r="G726" s="3">
        <f t="shared" si="14"/>
        <v>2107.4010000000003</v>
      </c>
      <c r="H726" s="3">
        <f t="shared" si="15"/>
        <v>0.17999999999994998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28898.39</v>
      </c>
      <c r="D727" s="2">
        <f>'PR-RAS'!E734</f>
        <v>30035.05</v>
      </c>
      <c r="E727" s="2">
        <v>0</v>
      </c>
      <c r="F727" s="2">
        <v>0</v>
      </c>
      <c r="G727" s="3">
        <f t="shared" si="14"/>
        <v>64591.123739999988</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235.96</v>
      </c>
      <c r="E729" s="2">
        <v>0</v>
      </c>
      <c r="F729" s="2">
        <v>0</v>
      </c>
      <c r="G729" s="3">
        <f t="shared" si="14"/>
        <v>343.55776000000003</v>
      </c>
      <c r="H729" s="3">
        <f t="shared" si="15"/>
        <v>3.9999999999992042E-2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12050.63</v>
      </c>
      <c r="D731" s="2">
        <f>'PR-RAS'!E738</f>
        <v>4968.24</v>
      </c>
      <c r="E731" s="2">
        <v>0</v>
      </c>
      <c r="F731" s="2">
        <v>0</v>
      </c>
      <c r="G731" s="3">
        <f t="shared" si="14"/>
        <v>16050.5903</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16.25</v>
      </c>
      <c r="E732" s="2">
        <v>0</v>
      </c>
      <c r="F732" s="2">
        <v>0</v>
      </c>
      <c r="G732" s="3">
        <f t="shared" si="14"/>
        <v>23.7575</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439.22</v>
      </c>
      <c r="D735" s="2">
        <f>'PR-RAS'!E742</f>
        <v>0</v>
      </c>
      <c r="E735" s="2">
        <v>0</v>
      </c>
      <c r="F735" s="2">
        <v>0</v>
      </c>
      <c r="G735" s="3">
        <f t="shared" si="14"/>
        <v>322.38748000000004</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408058.56</v>
      </c>
      <c r="D810" s="2">
        <f>'PR-RAS'!E817</f>
        <v>46565.02</v>
      </c>
      <c r="E810" s="2">
        <v>0</v>
      </c>
      <c r="F810" s="2">
        <v>0</v>
      </c>
      <c r="G810" s="3">
        <f t="shared" si="14"/>
        <v>405461.57740000001</v>
      </c>
      <c r="H810" s="3">
        <f t="shared" si="15"/>
        <v>0.45999999999912689</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238791.67999999999</v>
      </c>
      <c r="D1581" s="7"/>
      <c r="E1581" s="7">
        <v>0</v>
      </c>
      <c r="F1581" s="7">
        <v>0</v>
      </c>
      <c r="G1581" s="8">
        <f t="shared" ref="G1581:G1685" si="70">B1581/1000*C1581</f>
        <v>238.79167999999999</v>
      </c>
      <c r="H1581" s="8">
        <f t="shared" ref="H1581:H1685" si="71">ABS(C1581-ROUND(C1581,0))</f>
        <v>0.32000000000698492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3454114.5100000002</v>
      </c>
      <c r="D1582" s="2">
        <v>0</v>
      </c>
      <c r="E1582" s="2">
        <v>0</v>
      </c>
      <c r="F1582" s="2">
        <v>0</v>
      </c>
      <c r="G1582" s="3">
        <f t="shared" si="70"/>
        <v>6908.2290200000007</v>
      </c>
      <c r="H1582" s="3">
        <f t="shared" si="71"/>
        <v>0.48999999975785613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38795</v>
      </c>
      <c r="D1583" s="2">
        <v>0</v>
      </c>
      <c r="E1583" s="2">
        <v>0</v>
      </c>
      <c r="F1583" s="2">
        <v>0</v>
      </c>
      <c r="G1583" s="3">
        <f t="shared" si="70"/>
        <v>116.38500000000001</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1757466.2400000002</v>
      </c>
      <c r="D1584" s="2">
        <v>0</v>
      </c>
      <c r="E1584" s="2">
        <v>0</v>
      </c>
      <c r="F1584" s="2">
        <v>0</v>
      </c>
      <c r="G1584" s="3">
        <f t="shared" si="70"/>
        <v>7029.8649600000008</v>
      </c>
      <c r="H1584" s="3">
        <f t="shared" si="71"/>
        <v>0.24000000022351742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1419504.46</v>
      </c>
      <c r="D1585" s="2">
        <v>0</v>
      </c>
      <c r="E1585" s="2">
        <v>0</v>
      </c>
      <c r="F1585" s="2">
        <v>0</v>
      </c>
      <c r="G1585" s="3">
        <f t="shared" si="70"/>
        <v>7097.5222999999996</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210561.89</v>
      </c>
      <c r="D1586" s="2">
        <v>0</v>
      </c>
      <c r="E1586" s="2">
        <v>0</v>
      </c>
      <c r="F1586" s="2">
        <v>0</v>
      </c>
      <c r="G1586" s="3">
        <f t="shared" si="70"/>
        <v>1263.3713400000001</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585.12</v>
      </c>
      <c r="D1587" s="2">
        <v>0</v>
      </c>
      <c r="E1587" s="2">
        <v>0</v>
      </c>
      <c r="F1587" s="2">
        <v>0</v>
      </c>
      <c r="G1587" s="3">
        <f t="shared" si="70"/>
        <v>4.0958399999999999</v>
      </c>
      <c r="H1587" s="3">
        <f t="shared" si="71"/>
        <v>0.12000000000000455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46565.02</v>
      </c>
      <c r="D1589" s="2">
        <v>0</v>
      </c>
      <c r="E1589" s="2">
        <v>0</v>
      </c>
      <c r="F1589" s="2">
        <v>0</v>
      </c>
      <c r="G1589" s="3">
        <f>B1589/1000*C1589</f>
        <v>419.08517999999992</v>
      </c>
      <c r="H1589" s="3">
        <f>ABS(C1589-ROUND(C1589,0))</f>
        <v>1.9999999996798579E-2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135</v>
      </c>
      <c r="D1591" s="2">
        <v>0</v>
      </c>
      <c r="E1591" s="2">
        <v>0</v>
      </c>
      <c r="F1591" s="2">
        <v>0</v>
      </c>
      <c r="G1591" s="3">
        <f t="shared" si="70"/>
        <v>1.4849999999999999</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80114.75</v>
      </c>
      <c r="D1592" s="2">
        <v>0</v>
      </c>
      <c r="E1592" s="2">
        <v>0</v>
      </c>
      <c r="F1592" s="2">
        <v>0</v>
      </c>
      <c r="G1592" s="3">
        <f t="shared" si="70"/>
        <v>961.37700000000007</v>
      </c>
      <c r="H1592" s="3">
        <f t="shared" si="71"/>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1657853.27</v>
      </c>
      <c r="D1593" s="2">
        <v>0</v>
      </c>
      <c r="E1593" s="2">
        <v>0</v>
      </c>
      <c r="F1593" s="2">
        <v>0</v>
      </c>
      <c r="G1593" s="3">
        <f t="shared" si="70"/>
        <v>21552.092509999999</v>
      </c>
      <c r="H1593" s="3">
        <f t="shared" si="71"/>
        <v>0.27000000001862645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3292130.83</v>
      </c>
      <c r="D1601" s="2">
        <v>0</v>
      </c>
      <c r="E1601" s="2">
        <v>0</v>
      </c>
      <c r="F1601" s="2">
        <v>0</v>
      </c>
      <c r="G1601" s="3">
        <f t="shared" si="70"/>
        <v>69134.747430000003</v>
      </c>
      <c r="H1601" s="3">
        <f t="shared" si="71"/>
        <v>0.16999999992549419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39791.03</v>
      </c>
      <c r="D1602" s="2">
        <v>0</v>
      </c>
      <c r="E1602" s="2">
        <v>0</v>
      </c>
      <c r="F1602" s="2">
        <v>0</v>
      </c>
      <c r="G1602" s="3">
        <f t="shared" si="70"/>
        <v>875.40265999999997</v>
      </c>
      <c r="H1602" s="3">
        <f t="shared" si="71"/>
        <v>2.9999999998835847E-2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1740621.08</v>
      </c>
      <c r="D1603" s="2">
        <v>0</v>
      </c>
      <c r="E1603" s="2">
        <v>0</v>
      </c>
      <c r="F1603" s="2">
        <v>0</v>
      </c>
      <c r="G1603" s="3">
        <f t="shared" si="70"/>
        <v>40034.28484</v>
      </c>
      <c r="H1603" s="3">
        <f t="shared" si="71"/>
        <v>8.0000000074505806E-2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1415333.26</v>
      </c>
      <c r="D1604" s="2">
        <v>0</v>
      </c>
      <c r="E1604" s="2">
        <v>0</v>
      </c>
      <c r="F1604" s="2">
        <v>0</v>
      </c>
      <c r="G1604" s="3">
        <f t="shared" si="70"/>
        <v>33967.998240000001</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208204.07</v>
      </c>
      <c r="D1605" s="2">
        <v>0</v>
      </c>
      <c r="E1605" s="2">
        <v>0</v>
      </c>
      <c r="F1605" s="2">
        <v>0</v>
      </c>
      <c r="G1605" s="3">
        <f t="shared" si="70"/>
        <v>5205.1017500000007</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731</v>
      </c>
      <c r="D1606" s="2">
        <v>0</v>
      </c>
      <c r="E1606" s="2">
        <v>0</v>
      </c>
      <c r="F1606" s="2">
        <v>0</v>
      </c>
      <c r="G1606" s="3">
        <f t="shared" si="70"/>
        <v>19.006</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46565.02</v>
      </c>
      <c r="D1608" s="2">
        <v>0</v>
      </c>
      <c r="E1608" s="2">
        <v>0</v>
      </c>
      <c r="F1608" s="2">
        <v>0</v>
      </c>
      <c r="G1608" s="3">
        <f>B1608/1000*C1608</f>
        <v>1303.8205599999999</v>
      </c>
      <c r="H1608" s="3">
        <f>ABS(C1608-ROUND(C1608,0))</f>
        <v>1.9999999996798579E-2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135</v>
      </c>
      <c r="D1610" s="2">
        <v>0</v>
      </c>
      <c r="E1610" s="2">
        <v>0</v>
      </c>
      <c r="F1610" s="2">
        <v>0</v>
      </c>
      <c r="G1610" s="3">
        <f t="shared" si="70"/>
        <v>4.05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69652.73</v>
      </c>
      <c r="D1611" s="2">
        <v>0</v>
      </c>
      <c r="E1611" s="2">
        <v>0</v>
      </c>
      <c r="F1611" s="2">
        <v>0</v>
      </c>
      <c r="G1611" s="3">
        <f t="shared" si="70"/>
        <v>2159.2346299999999</v>
      </c>
      <c r="H1611" s="3">
        <f t="shared" si="71"/>
        <v>0.27000000000407454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1511718.72</v>
      </c>
      <c r="D1612" s="2">
        <v>0</v>
      </c>
      <c r="E1612" s="2">
        <v>0</v>
      </c>
      <c r="F1612" s="2">
        <v>0</v>
      </c>
      <c r="G1612" s="3">
        <f t="shared" si="70"/>
        <v>48374.999040000002</v>
      </c>
      <c r="H1612" s="3">
        <f t="shared" si="71"/>
        <v>0.28000000002793968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400775.36000000034</v>
      </c>
      <c r="D1620" s="2">
        <v>0</v>
      </c>
      <c r="E1620" s="2">
        <v>0</v>
      </c>
      <c r="F1620" s="2">
        <v>0</v>
      </c>
      <c r="G1620" s="3">
        <f t="shared" si="70"/>
        <v>16031.014400000015</v>
      </c>
      <c r="H1620" s="3">
        <f t="shared" si="71"/>
        <v>0.36000000033527613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7899.19</v>
      </c>
      <c r="D1621" s="2">
        <v>0</v>
      </c>
      <c r="E1621" s="2">
        <v>0</v>
      </c>
      <c r="F1621" s="2">
        <v>0</v>
      </c>
      <c r="G1621" s="3">
        <f t="shared" si="70"/>
        <v>323.86678999999998</v>
      </c>
      <c r="H1621" s="3">
        <f t="shared" si="71"/>
        <v>0.18999999999959982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7899.19</v>
      </c>
      <c r="D1627" s="2">
        <v>0</v>
      </c>
      <c r="E1627" s="2">
        <v>0</v>
      </c>
      <c r="F1627" s="2">
        <v>0</v>
      </c>
      <c r="G1627" s="3">
        <f t="shared" si="70"/>
        <v>371.26193000000001</v>
      </c>
      <c r="H1627" s="3">
        <f t="shared" si="71"/>
        <v>0.18999999999959982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7899.19</v>
      </c>
      <c r="D1663" s="2">
        <v>0</v>
      </c>
      <c r="E1663" s="2">
        <v>0</v>
      </c>
      <c r="F1663" s="2">
        <v>0</v>
      </c>
      <c r="G1663" s="3">
        <f t="shared" si="70"/>
        <v>655.63277000000005</v>
      </c>
      <c r="H1663" s="3">
        <f t="shared" si="71"/>
        <v>0.18999999999959982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7899.19</v>
      </c>
      <c r="D1664" s="2">
        <v>0</v>
      </c>
      <c r="E1664" s="2">
        <v>0</v>
      </c>
      <c r="F1664" s="2">
        <v>0</v>
      </c>
      <c r="G1664" s="3">
        <f t="shared" si="70"/>
        <v>663.53196000000003</v>
      </c>
      <c r="H1664" s="3">
        <f t="shared" si="71"/>
        <v>0.18999999999959982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392876.17</v>
      </c>
      <c r="D1680" s="2">
        <v>0</v>
      </c>
      <c r="E1680" s="2">
        <v>0</v>
      </c>
      <c r="F1680" s="2">
        <v>0</v>
      </c>
      <c r="G1680" s="3">
        <f t="shared" si="70"/>
        <v>39287.616999999998</v>
      </c>
      <c r="H1680" s="3">
        <f t="shared" si="71"/>
        <v>0.16999999998370185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547.87</v>
      </c>
      <c r="D1681" s="2">
        <v>0</v>
      </c>
      <c r="E1681" s="2">
        <v>0</v>
      </c>
      <c r="F1681" s="2">
        <v>0</v>
      </c>
      <c r="G1681" s="3">
        <f t="shared" si="70"/>
        <v>55.334870000000002</v>
      </c>
      <c r="H1681" s="3">
        <f t="shared" si="71"/>
        <v>0.12999999999999545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246193.75</v>
      </c>
      <c r="D1682" s="2">
        <v>0</v>
      </c>
      <c r="E1682" s="2">
        <v>0</v>
      </c>
      <c r="F1682" s="2">
        <v>0</v>
      </c>
      <c r="G1682" s="3">
        <f t="shared" si="70"/>
        <v>25111.762499999997</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146134.54999999999</v>
      </c>
      <c r="D1683" s="2">
        <v>0</v>
      </c>
      <c r="E1683" s="2">
        <v>0</v>
      </c>
      <c r="F1683" s="2">
        <v>0</v>
      </c>
      <c r="G1683" s="3">
        <f t="shared" si="70"/>
        <v>15051.858649999998</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19159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1700965.63</v>
      </c>
      <c r="I17" s="275">
        <f>'PR-RAS'!E6</f>
        <v>3179431.1900000004</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2125702.16</v>
      </c>
      <c r="I18" s="275">
        <f>'PR-RAS'!E152</f>
        <v>1701957.45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21093.590000000084</v>
      </c>
      <c r="I20" s="275">
        <f>'PR-RAS'!E650</f>
        <v>190108.36999999921</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238791.67999999999</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400775.36000000034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7899.19</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392876.17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003"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1700965.63</v>
      </c>
      <c r="E6" s="60">
        <f>E7+E43+E49+E82+E106+E125+E134+E140</f>
        <v>3179431.1900000004</v>
      </c>
      <c r="F6" s="45">
        <f t="shared" ref="F6:F132" si="0">IF(D6&lt;&gt;0,IF(E6/D6&gt;=100,"&gt;&gt;100",E6/D6*100),"-")</f>
        <v>186.91919071874489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1382394.06</v>
      </c>
      <c r="E49" s="60">
        <f>E50+E53+E58+E61+E64+E68+E71+E74+E77</f>
        <v>2872400.64</v>
      </c>
      <c r="F49" s="45">
        <f t="shared" si="0"/>
        <v>207.78450393515143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1267157.78</v>
      </c>
      <c r="E68" s="60">
        <f t="shared" si="11"/>
        <v>1386759.81</v>
      </c>
      <c r="F68" s="45">
        <f t="shared" si="0"/>
        <v>109.43860598006982</v>
      </c>
    </row>
    <row r="69" spans="1:6" ht="12.75" customHeight="1" x14ac:dyDescent="0.2">
      <c r="A69" s="63" t="s">
        <v>141</v>
      </c>
      <c r="B69" s="64" t="s">
        <v>142</v>
      </c>
      <c r="C69" s="247" t="s">
        <v>141</v>
      </c>
      <c r="D69" s="194">
        <v>1267157.78</v>
      </c>
      <c r="E69" s="194">
        <v>1386759.81</v>
      </c>
      <c r="F69" s="45">
        <f t="shared" si="0"/>
        <v>109.43860598006982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115236.28</v>
      </c>
      <c r="E74" s="60">
        <f t="shared" si="13"/>
        <v>1485640.83</v>
      </c>
      <c r="F74" s="45">
        <f t="shared" si="0"/>
        <v>1289.2127635498127</v>
      </c>
    </row>
    <row r="75" spans="1:6" ht="12.75" customHeight="1" x14ac:dyDescent="0.2">
      <c r="A75" s="63" t="s">
        <v>153</v>
      </c>
      <c r="B75" s="65" t="s">
        <v>154</v>
      </c>
      <c r="C75" s="247" t="s">
        <v>153</v>
      </c>
      <c r="D75" s="194">
        <v>115236.28</v>
      </c>
      <c r="E75" s="194"/>
      <c r="F75" s="45">
        <f t="shared" si="0"/>
        <v>0</v>
      </c>
    </row>
    <row r="76" spans="1:6" ht="12.75" customHeight="1" x14ac:dyDescent="0.2">
      <c r="A76" s="63" t="s">
        <v>155</v>
      </c>
      <c r="B76" s="65" t="s">
        <v>156</v>
      </c>
      <c r="C76" s="247" t="s">
        <v>155</v>
      </c>
      <c r="D76" s="194">
        <v>0</v>
      </c>
      <c r="E76" s="194">
        <v>1485640.83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112.21</v>
      </c>
      <c r="E82" s="60">
        <f t="shared" si="15"/>
        <v>10.5</v>
      </c>
      <c r="F82" s="45">
        <f t="shared" si="0"/>
        <v>9.357454772301935</v>
      </c>
    </row>
    <row r="83" spans="1:6" ht="12.75" customHeight="1" x14ac:dyDescent="0.2">
      <c r="A83" s="63">
        <v>641</v>
      </c>
      <c r="B83" s="64" t="s">
        <v>169</v>
      </c>
      <c r="C83" s="247" t="s">
        <v>170</v>
      </c>
      <c r="D83" s="60">
        <f t="shared" ref="D83:E83" si="16">SUM(D84:D90)</f>
        <v>112.21</v>
      </c>
      <c r="E83" s="60">
        <f t="shared" si="16"/>
        <v>10.5</v>
      </c>
      <c r="F83" s="45">
        <f t="shared" si="0"/>
        <v>9.357454772301935</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112.21</v>
      </c>
      <c r="E85" s="194">
        <v>10.5</v>
      </c>
      <c r="F85" s="45">
        <f t="shared" si="0"/>
        <v>9.357454772301935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4627.2299999999996</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4627.2299999999996</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4627.2299999999996</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150293.38</v>
      </c>
      <c r="E125" s="60">
        <f t="shared" si="22"/>
        <v>153639.89000000001</v>
      </c>
      <c r="F125" s="45">
        <f t="shared" si="0"/>
        <v>102.2266516329595</v>
      </c>
    </row>
    <row r="126" spans="1:6" ht="12.75" customHeight="1" x14ac:dyDescent="0.2">
      <c r="A126" s="63">
        <v>661</v>
      </c>
      <c r="B126" s="65" t="s">
        <v>255</v>
      </c>
      <c r="C126" s="247" t="s">
        <v>256</v>
      </c>
      <c r="D126" s="60">
        <f t="shared" ref="D126:E126" si="23">SUM(D127:D128)</f>
        <v>150293.38</v>
      </c>
      <c r="E126" s="60">
        <f t="shared" si="23"/>
        <v>153139.89000000001</v>
      </c>
      <c r="F126" s="45">
        <f t="shared" si="0"/>
        <v>101.89396898253271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150293.38</v>
      </c>
      <c r="E128" s="194">
        <v>153139.89000000001</v>
      </c>
      <c r="F128" s="45">
        <f t="shared" si="0"/>
        <v>101.89396898253271</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159966.85</v>
      </c>
      <c r="E134" s="60">
        <f t="shared" si="25"/>
        <v>153380.16</v>
      </c>
      <c r="F134" s="45">
        <f t="shared" ref="F134:F229" si="26">IF(D134&lt;&gt;0,IF(E134/D134&gt;=100,"&gt;&gt;100",E134/D134*100),"-")</f>
        <v>95.882465648351513</v>
      </c>
    </row>
    <row r="135" spans="1:6" ht="24" x14ac:dyDescent="0.2">
      <c r="A135" s="63">
        <v>671</v>
      </c>
      <c r="B135" s="182" t="s">
        <v>273</v>
      </c>
      <c r="C135" s="247" t="s">
        <v>274</v>
      </c>
      <c r="D135" s="60">
        <f t="shared" ref="D135:E135" si="27">SUM(D136:D138)</f>
        <v>159966.85</v>
      </c>
      <c r="E135" s="60">
        <f t="shared" si="27"/>
        <v>153380.16</v>
      </c>
      <c r="F135" s="45">
        <f t="shared" si="26"/>
        <v>95.882465648351513</v>
      </c>
    </row>
    <row r="136" spans="1:6" ht="12.75" customHeight="1" x14ac:dyDescent="0.2">
      <c r="A136" s="63">
        <v>6711</v>
      </c>
      <c r="B136" s="65" t="s">
        <v>275</v>
      </c>
      <c r="C136" s="247" t="s">
        <v>276</v>
      </c>
      <c r="D136" s="194">
        <v>121773.1</v>
      </c>
      <c r="E136" s="194">
        <v>150249.16</v>
      </c>
      <c r="F136" s="45">
        <f t="shared" si="26"/>
        <v>123.38452416830974</v>
      </c>
    </row>
    <row r="137" spans="1:6" ht="24" x14ac:dyDescent="0.2">
      <c r="A137" s="63">
        <v>6712</v>
      </c>
      <c r="B137" s="182" t="s">
        <v>277</v>
      </c>
      <c r="C137" s="247" t="s">
        <v>278</v>
      </c>
      <c r="D137" s="194">
        <v>38193.75</v>
      </c>
      <c r="E137" s="194">
        <v>3131</v>
      </c>
      <c r="F137" s="45">
        <f t="shared" si="26"/>
        <v>8.1976763213876627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3571.9</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3571.9</v>
      </c>
      <c r="E151" s="194"/>
      <c r="F151" s="45">
        <f t="shared" si="26"/>
        <v>0</v>
      </c>
    </row>
    <row r="152" spans="1:6" ht="12.75" customHeight="1" x14ac:dyDescent="0.2">
      <c r="A152" s="63">
        <v>3</v>
      </c>
      <c r="B152" s="64" t="s">
        <v>307</v>
      </c>
      <c r="C152" s="247" t="s">
        <v>13</v>
      </c>
      <c r="D152" s="60">
        <f>D153+D164+D202+D221+D230+D262+D273</f>
        <v>2125702.16</v>
      </c>
      <c r="E152" s="60">
        <f>E153+E164+E202+E221+E230+E262+E273</f>
        <v>1701957.45</v>
      </c>
      <c r="F152" s="45">
        <f t="shared" si="26"/>
        <v>80.06565933959439</v>
      </c>
    </row>
    <row r="153" spans="1:6" ht="12.75" customHeight="1" x14ac:dyDescent="0.2">
      <c r="A153" s="63">
        <v>31</v>
      </c>
      <c r="B153" s="64" t="s">
        <v>308</v>
      </c>
      <c r="C153" s="247" t="s">
        <v>3</v>
      </c>
      <c r="D153" s="60">
        <f t="shared" ref="D153:E153" si="30">D154+D159+D160</f>
        <v>1499353.06</v>
      </c>
      <c r="E153" s="60">
        <f t="shared" si="30"/>
        <v>1416393.8599999999</v>
      </c>
      <c r="F153" s="45">
        <f t="shared" si="26"/>
        <v>94.467000320791669</v>
      </c>
    </row>
    <row r="154" spans="1:6" ht="12.75" customHeight="1" x14ac:dyDescent="0.2">
      <c r="A154" s="63">
        <v>311</v>
      </c>
      <c r="B154" s="64" t="s">
        <v>309</v>
      </c>
      <c r="C154" s="247" t="s">
        <v>310</v>
      </c>
      <c r="D154" s="60">
        <f t="shared" ref="D154:E154" si="31">SUM(D155:D158)</f>
        <v>1249829.29</v>
      </c>
      <c r="E154" s="60">
        <f t="shared" si="31"/>
        <v>1182355.8999999999</v>
      </c>
      <c r="F154" s="45">
        <f t="shared" si="26"/>
        <v>94.601391522837488</v>
      </c>
    </row>
    <row r="155" spans="1:6" ht="12.75" customHeight="1" x14ac:dyDescent="0.2">
      <c r="A155" s="63">
        <v>3111</v>
      </c>
      <c r="B155" s="64" t="s">
        <v>311</v>
      </c>
      <c r="C155" s="247" t="s">
        <v>312</v>
      </c>
      <c r="D155" s="194">
        <v>1249829.29</v>
      </c>
      <c r="E155" s="194">
        <v>1182355.8999999999</v>
      </c>
      <c r="F155" s="45">
        <f t="shared" si="26"/>
        <v>94.601391522837488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43301.85</v>
      </c>
      <c r="E159" s="194">
        <v>38949.14</v>
      </c>
      <c r="F159" s="45">
        <f t="shared" si="26"/>
        <v>89.947981437282706</v>
      </c>
    </row>
    <row r="160" spans="1:6" ht="12.75" customHeight="1" x14ac:dyDescent="0.2">
      <c r="A160" s="63">
        <v>313</v>
      </c>
      <c r="B160" s="65" t="s">
        <v>321</v>
      </c>
      <c r="C160" s="247" t="s">
        <v>322</v>
      </c>
      <c r="D160" s="60">
        <f t="shared" ref="D160:E160" si="32">SUM(D161:D163)</f>
        <v>206221.92</v>
      </c>
      <c r="E160" s="60">
        <f t="shared" si="32"/>
        <v>195088.82</v>
      </c>
      <c r="F160" s="45">
        <f t="shared" si="26"/>
        <v>94.601398338256189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206221.92</v>
      </c>
      <c r="E162" s="194">
        <v>195088.82</v>
      </c>
      <c r="F162" s="45">
        <f t="shared" si="26"/>
        <v>94.601398338256189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208650.34</v>
      </c>
      <c r="E164" s="60">
        <f>E165+E170+E178+E188+E189+E194</f>
        <v>238278.45</v>
      </c>
      <c r="F164" s="45">
        <f t="shared" si="26"/>
        <v>114.19988579937134</v>
      </c>
    </row>
    <row r="165" spans="1:6" ht="12.75" customHeight="1" x14ac:dyDescent="0.2">
      <c r="A165" s="63">
        <v>321</v>
      </c>
      <c r="B165" s="64" t="s">
        <v>331</v>
      </c>
      <c r="C165" s="247" t="s">
        <v>332</v>
      </c>
      <c r="D165" s="60">
        <f t="shared" ref="D165:E165" si="33">SUM(D166:D169)</f>
        <v>44509.74</v>
      </c>
      <c r="E165" s="60">
        <f t="shared" si="33"/>
        <v>40735.269999999997</v>
      </c>
      <c r="F165" s="45">
        <f t="shared" si="26"/>
        <v>91.519901037390923</v>
      </c>
    </row>
    <row r="166" spans="1:6" ht="12.75" customHeight="1" x14ac:dyDescent="0.2">
      <c r="A166" s="63">
        <v>3211</v>
      </c>
      <c r="B166" s="64" t="s">
        <v>333</v>
      </c>
      <c r="C166" s="247" t="s">
        <v>334</v>
      </c>
      <c r="D166" s="194">
        <v>5083.8</v>
      </c>
      <c r="E166" s="194">
        <v>4920.34</v>
      </c>
      <c r="F166" s="45">
        <f t="shared" si="26"/>
        <v>96.784688618749755</v>
      </c>
    </row>
    <row r="167" spans="1:6" ht="12.75" customHeight="1" x14ac:dyDescent="0.2">
      <c r="A167" s="63">
        <v>3212</v>
      </c>
      <c r="B167" s="64" t="s">
        <v>335</v>
      </c>
      <c r="C167" s="247" t="s">
        <v>336</v>
      </c>
      <c r="D167" s="194">
        <v>28898.39</v>
      </c>
      <c r="E167" s="194">
        <v>30035.05</v>
      </c>
      <c r="F167" s="45">
        <f t="shared" si="26"/>
        <v>103.93329870626012</v>
      </c>
    </row>
    <row r="168" spans="1:6" ht="12.75" customHeight="1" x14ac:dyDescent="0.2">
      <c r="A168" s="63">
        <v>3213</v>
      </c>
      <c r="B168" s="64" t="s">
        <v>337</v>
      </c>
      <c r="C168" s="247" t="s">
        <v>338</v>
      </c>
      <c r="D168" s="194">
        <v>7286.31</v>
      </c>
      <c r="E168" s="194">
        <v>1007.5</v>
      </c>
      <c r="F168" s="45">
        <f t="shared" si="26"/>
        <v>13.827300787366992</v>
      </c>
    </row>
    <row r="169" spans="1:6" ht="12.75" customHeight="1" x14ac:dyDescent="0.2">
      <c r="A169" s="63">
        <v>3214</v>
      </c>
      <c r="B169" s="64" t="s">
        <v>339</v>
      </c>
      <c r="C169" s="247" t="s">
        <v>340</v>
      </c>
      <c r="D169" s="194">
        <v>3241.24</v>
      </c>
      <c r="E169" s="194">
        <v>4772.38</v>
      </c>
      <c r="F169" s="45">
        <f t="shared" si="26"/>
        <v>147.23932815835917</v>
      </c>
    </row>
    <row r="170" spans="1:6" ht="12.75" customHeight="1" x14ac:dyDescent="0.2">
      <c r="A170" s="63">
        <v>322</v>
      </c>
      <c r="B170" s="64" t="s">
        <v>341</v>
      </c>
      <c r="C170" s="247" t="s">
        <v>342</v>
      </c>
      <c r="D170" s="60">
        <f t="shared" ref="D170:E170" si="34">SUM(D171:D177)</f>
        <v>68900.349999999991</v>
      </c>
      <c r="E170" s="60">
        <f t="shared" si="34"/>
        <v>81911.400000000009</v>
      </c>
      <c r="F170" s="45">
        <f t="shared" si="26"/>
        <v>118.88386633739889</v>
      </c>
    </row>
    <row r="171" spans="1:6" ht="12.75" customHeight="1" x14ac:dyDescent="0.2">
      <c r="A171" s="63">
        <v>3221</v>
      </c>
      <c r="B171" s="64" t="s">
        <v>343</v>
      </c>
      <c r="C171" s="247" t="s">
        <v>344</v>
      </c>
      <c r="D171" s="194">
        <v>22992.87</v>
      </c>
      <c r="E171" s="194">
        <v>18958.8</v>
      </c>
      <c r="F171" s="45">
        <f t="shared" si="26"/>
        <v>82.455126306546333</v>
      </c>
    </row>
    <row r="172" spans="1:6" ht="12.75" customHeight="1" x14ac:dyDescent="0.2">
      <c r="A172" s="63">
        <v>3222</v>
      </c>
      <c r="B172" s="64" t="s">
        <v>345</v>
      </c>
      <c r="C172" s="247" t="s">
        <v>346</v>
      </c>
      <c r="D172" s="194">
        <v>0</v>
      </c>
      <c r="E172" s="194">
        <v>74.08</v>
      </c>
      <c r="F172" s="45" t="str">
        <f t="shared" si="26"/>
        <v>-</v>
      </c>
    </row>
    <row r="173" spans="1:6" ht="12.75" customHeight="1" x14ac:dyDescent="0.2">
      <c r="A173" s="63">
        <v>3223</v>
      </c>
      <c r="B173" s="65" t="s">
        <v>347</v>
      </c>
      <c r="C173" s="247" t="s">
        <v>348</v>
      </c>
      <c r="D173" s="194">
        <v>38427.449999999997</v>
      </c>
      <c r="E173" s="194">
        <v>43994.83</v>
      </c>
      <c r="F173" s="45">
        <f t="shared" si="26"/>
        <v>114.48802873987216</v>
      </c>
    </row>
    <row r="174" spans="1:6" ht="12.75" customHeight="1" x14ac:dyDescent="0.2">
      <c r="A174" s="63">
        <v>3224</v>
      </c>
      <c r="B174" s="65" t="s">
        <v>349</v>
      </c>
      <c r="C174" s="247" t="s">
        <v>350</v>
      </c>
      <c r="D174" s="194">
        <v>4079.48</v>
      </c>
      <c r="E174" s="194">
        <v>10969.56</v>
      </c>
      <c r="F174" s="45">
        <f t="shared" si="26"/>
        <v>268.8960357692647</v>
      </c>
    </row>
    <row r="175" spans="1:6" ht="12.75" customHeight="1" x14ac:dyDescent="0.2">
      <c r="A175" s="63">
        <v>3225</v>
      </c>
      <c r="B175" s="65" t="s">
        <v>351</v>
      </c>
      <c r="C175" s="247" t="s">
        <v>352</v>
      </c>
      <c r="D175" s="194">
        <v>2365</v>
      </c>
      <c r="E175" s="194">
        <v>6482.77</v>
      </c>
      <c r="F175" s="45">
        <f t="shared" si="26"/>
        <v>274.11289640591968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1035.55</v>
      </c>
      <c r="E177" s="194">
        <v>1431.36</v>
      </c>
      <c r="F177" s="45">
        <f t="shared" si="26"/>
        <v>138.22220076287962</v>
      </c>
    </row>
    <row r="178" spans="1:6" ht="12.75" customHeight="1" x14ac:dyDescent="0.2">
      <c r="A178" s="63">
        <v>323</v>
      </c>
      <c r="B178" s="65" t="s">
        <v>357</v>
      </c>
      <c r="C178" s="247" t="s">
        <v>358</v>
      </c>
      <c r="D178" s="60">
        <f t="shared" ref="D178:E178" si="35">SUM(D179:D187)</f>
        <v>67163.929999999993</v>
      </c>
      <c r="E178" s="60">
        <f t="shared" si="35"/>
        <v>75078.039999999994</v>
      </c>
      <c r="F178" s="45">
        <f t="shared" si="26"/>
        <v>111.78327414729901</v>
      </c>
    </row>
    <row r="179" spans="1:6" ht="12.75" customHeight="1" x14ac:dyDescent="0.2">
      <c r="A179" s="63">
        <v>3231</v>
      </c>
      <c r="B179" s="65" t="s">
        <v>359</v>
      </c>
      <c r="C179" s="247" t="s">
        <v>360</v>
      </c>
      <c r="D179" s="194">
        <v>11629.09</v>
      </c>
      <c r="E179" s="194">
        <v>8322.33</v>
      </c>
      <c r="F179" s="45">
        <f t="shared" si="26"/>
        <v>71.564757001622652</v>
      </c>
    </row>
    <row r="180" spans="1:6" ht="12.75" customHeight="1" x14ac:dyDescent="0.2">
      <c r="A180" s="63">
        <v>3232</v>
      </c>
      <c r="B180" s="65" t="s">
        <v>361</v>
      </c>
      <c r="C180" s="247" t="s">
        <v>362</v>
      </c>
      <c r="D180" s="194">
        <v>4917.74</v>
      </c>
      <c r="E180" s="194">
        <v>26801.3</v>
      </c>
      <c r="F180" s="45">
        <f t="shared" si="26"/>
        <v>544.99221186967998</v>
      </c>
    </row>
    <row r="181" spans="1:6" ht="12.75" customHeight="1" x14ac:dyDescent="0.2">
      <c r="A181" s="63">
        <v>3233</v>
      </c>
      <c r="B181" s="65" t="s">
        <v>363</v>
      </c>
      <c r="C181" s="247" t="s">
        <v>364</v>
      </c>
      <c r="D181" s="194">
        <v>2252.63</v>
      </c>
      <c r="E181" s="194">
        <v>3515.85</v>
      </c>
      <c r="F181" s="45">
        <f t="shared" si="26"/>
        <v>156.07756267118879</v>
      </c>
    </row>
    <row r="182" spans="1:6" ht="12.75" customHeight="1" x14ac:dyDescent="0.2">
      <c r="A182" s="63">
        <v>3234</v>
      </c>
      <c r="B182" s="65" t="s">
        <v>365</v>
      </c>
      <c r="C182" s="247" t="s">
        <v>366</v>
      </c>
      <c r="D182" s="194">
        <v>7419.77</v>
      </c>
      <c r="E182" s="194">
        <v>11188.13</v>
      </c>
      <c r="F182" s="45">
        <f t="shared" si="26"/>
        <v>150.78809720516941</v>
      </c>
    </row>
    <row r="183" spans="1:6" ht="12.75" customHeight="1" x14ac:dyDescent="0.2">
      <c r="A183" s="63">
        <v>3235</v>
      </c>
      <c r="B183" s="64" t="s">
        <v>367</v>
      </c>
      <c r="C183" s="247" t="s">
        <v>368</v>
      </c>
      <c r="D183" s="194">
        <v>497.7</v>
      </c>
      <c r="E183" s="194">
        <v>458.85</v>
      </c>
      <c r="F183" s="45">
        <f t="shared" si="26"/>
        <v>92.194092827004226</v>
      </c>
    </row>
    <row r="184" spans="1:6" ht="12.75" customHeight="1" x14ac:dyDescent="0.2">
      <c r="A184" s="63">
        <v>3236</v>
      </c>
      <c r="B184" s="64" t="s">
        <v>369</v>
      </c>
      <c r="C184" s="247" t="s">
        <v>370</v>
      </c>
      <c r="D184" s="194">
        <v>74.099999999999994</v>
      </c>
      <c r="E184" s="194">
        <v>496.65</v>
      </c>
      <c r="F184" s="45">
        <f t="shared" si="26"/>
        <v>670.24291497975707</v>
      </c>
    </row>
    <row r="185" spans="1:6" ht="12.75" customHeight="1" x14ac:dyDescent="0.2">
      <c r="A185" s="63">
        <v>3237</v>
      </c>
      <c r="B185" s="64" t="s">
        <v>371</v>
      </c>
      <c r="C185" s="247" t="s">
        <v>372</v>
      </c>
      <c r="D185" s="194">
        <v>12497.15</v>
      </c>
      <c r="E185" s="194">
        <v>6862.52</v>
      </c>
      <c r="F185" s="45">
        <f t="shared" si="26"/>
        <v>54.912680091060764</v>
      </c>
    </row>
    <row r="186" spans="1:6" ht="12.75" customHeight="1" x14ac:dyDescent="0.2">
      <c r="A186" s="63">
        <v>3238</v>
      </c>
      <c r="B186" s="64" t="s">
        <v>373</v>
      </c>
      <c r="C186" s="247" t="s">
        <v>374</v>
      </c>
      <c r="D186" s="194">
        <v>5094.5</v>
      </c>
      <c r="E186" s="194">
        <v>14014.68</v>
      </c>
      <c r="F186" s="45">
        <f t="shared" si="26"/>
        <v>275.09431740111887</v>
      </c>
    </row>
    <row r="187" spans="1:6" ht="12.75" customHeight="1" x14ac:dyDescent="0.2">
      <c r="A187" s="63">
        <v>3239</v>
      </c>
      <c r="B187" s="64" t="s">
        <v>375</v>
      </c>
      <c r="C187" s="247" t="s">
        <v>376</v>
      </c>
      <c r="D187" s="194">
        <v>22781.25</v>
      </c>
      <c r="E187" s="194">
        <v>3417.73</v>
      </c>
      <c r="F187" s="45">
        <f t="shared" si="26"/>
        <v>15.00238134430727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28076.32</v>
      </c>
      <c r="E194" s="60">
        <f t="shared" si="36"/>
        <v>40553.74</v>
      </c>
      <c r="F194" s="45">
        <f t="shared" si="26"/>
        <v>144.44108059745722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1068.6500000000001</v>
      </c>
      <c r="E196" s="194">
        <v>650.22</v>
      </c>
      <c r="F196" s="45">
        <f t="shared" si="26"/>
        <v>60.844991344219338</v>
      </c>
    </row>
    <row r="197" spans="1:6" ht="12.75" customHeight="1" x14ac:dyDescent="0.2">
      <c r="A197" s="63">
        <v>3293</v>
      </c>
      <c r="B197" s="64" t="s">
        <v>395</v>
      </c>
      <c r="C197" s="247" t="s">
        <v>396</v>
      </c>
      <c r="D197" s="194">
        <v>7957.95</v>
      </c>
      <c r="E197" s="194">
        <v>4598.87</v>
      </c>
      <c r="F197" s="45">
        <f t="shared" si="26"/>
        <v>57.789631751895897</v>
      </c>
    </row>
    <row r="198" spans="1:6" ht="12.75" customHeight="1" x14ac:dyDescent="0.2">
      <c r="A198" s="63">
        <v>3294</v>
      </c>
      <c r="B198" s="64" t="s">
        <v>397</v>
      </c>
      <c r="C198" s="247" t="s">
        <v>398</v>
      </c>
      <c r="D198" s="194">
        <v>215</v>
      </c>
      <c r="E198" s="194">
        <v>190</v>
      </c>
      <c r="F198" s="45">
        <f t="shared" si="26"/>
        <v>88.372093023255815</v>
      </c>
    </row>
    <row r="199" spans="1:6" ht="12.75" customHeight="1" x14ac:dyDescent="0.2">
      <c r="A199" s="63">
        <v>3295</v>
      </c>
      <c r="B199" s="64" t="s">
        <v>399</v>
      </c>
      <c r="C199" s="247" t="s">
        <v>400</v>
      </c>
      <c r="D199" s="194">
        <v>74.510000000000005</v>
      </c>
      <c r="E199" s="194">
        <v>211.63</v>
      </c>
      <c r="F199" s="45">
        <f t="shared" si="26"/>
        <v>284.02898939739629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18760.21</v>
      </c>
      <c r="E201" s="194">
        <v>34903.019999999997</v>
      </c>
      <c r="F201" s="45">
        <f t="shared" si="26"/>
        <v>186.0481305912887</v>
      </c>
    </row>
    <row r="202" spans="1:6" ht="12.75" customHeight="1" x14ac:dyDescent="0.2">
      <c r="A202" s="63">
        <v>34</v>
      </c>
      <c r="B202" s="183" t="s">
        <v>405</v>
      </c>
      <c r="C202" s="247" t="s">
        <v>406</v>
      </c>
      <c r="D202" s="60">
        <f t="shared" ref="D202:E202" si="37">D203+D208+D216</f>
        <v>506.69</v>
      </c>
      <c r="E202" s="60">
        <f t="shared" si="37"/>
        <v>585.12</v>
      </c>
      <c r="F202" s="45">
        <f t="shared" si="26"/>
        <v>115.47889241942806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506.69</v>
      </c>
      <c r="E216" s="60">
        <f t="shared" si="40"/>
        <v>585.12</v>
      </c>
      <c r="F216" s="45">
        <f t="shared" si="26"/>
        <v>115.47889241942806</v>
      </c>
    </row>
    <row r="217" spans="1:6" ht="12.75" customHeight="1" x14ac:dyDescent="0.2">
      <c r="A217" s="63">
        <v>3431</v>
      </c>
      <c r="B217" s="182" t="s">
        <v>435</v>
      </c>
      <c r="C217" s="247" t="s">
        <v>436</v>
      </c>
      <c r="D217" s="194">
        <v>505.77</v>
      </c>
      <c r="E217" s="194">
        <v>534.22</v>
      </c>
      <c r="F217" s="45">
        <f t="shared" si="26"/>
        <v>105.62508650176959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0.92</v>
      </c>
      <c r="E219" s="194">
        <v>50.9</v>
      </c>
      <c r="F219" s="45">
        <f t="shared" si="26"/>
        <v>5532.6086956521731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8998.51</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8998.51</v>
      </c>
      <c r="E229" s="194"/>
      <c r="F229" s="45">
        <f t="shared" si="26"/>
        <v>0</v>
      </c>
    </row>
    <row r="230" spans="1:6" ht="24" x14ac:dyDescent="0.2">
      <c r="A230" s="63">
        <v>36</v>
      </c>
      <c r="B230" s="65" t="s">
        <v>461</v>
      </c>
      <c r="C230" s="247" t="s">
        <v>462</v>
      </c>
      <c r="D230" s="60">
        <f>D231+D234+D237+D242+D246+D250+D254+D257</f>
        <v>408058.56</v>
      </c>
      <c r="E230" s="60">
        <f>E231+E234+E237+E242+E246+E250+E254+E257</f>
        <v>46565.02</v>
      </c>
      <c r="F230" s="45">
        <f t="shared" ref="F230:F245" si="44">IF(D230&lt;&gt;0,IF(E230/D230&gt;=100,"&gt;&gt;100",E230/D230*100),"-")</f>
        <v>11.411357232648175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408058.56</v>
      </c>
      <c r="E254" s="60">
        <f t="shared" si="52"/>
        <v>46565.02</v>
      </c>
      <c r="F254" s="45">
        <f t="shared" ref="F254:F261" si="53">IF(D254&lt;&gt;0,IF(E254/D254&gt;=100,"&gt;&gt;100",E254/D254*100),"-")</f>
        <v>11.411357232648175</v>
      </c>
    </row>
    <row r="255" spans="1:6" ht="12.75" customHeight="1" x14ac:dyDescent="0.2">
      <c r="A255" s="63" t="s">
        <v>508</v>
      </c>
      <c r="B255" s="64" t="s">
        <v>154</v>
      </c>
      <c r="C255" s="247" t="s">
        <v>508</v>
      </c>
      <c r="D255" s="194">
        <v>408058.56</v>
      </c>
      <c r="E255" s="194">
        <v>46565.02</v>
      </c>
      <c r="F255" s="45">
        <f t="shared" si="53"/>
        <v>11.411357232648175</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135</v>
      </c>
      <c r="E273" s="60">
        <f t="shared" si="60"/>
        <v>135</v>
      </c>
      <c r="F273" s="45">
        <f t="shared" ref="F273:F277" si="61">IF(D273&lt;&gt;0,IF(E273/D273&gt;=100,"&gt;&gt;100",E273/D273*100),"-")</f>
        <v>100</v>
      </c>
    </row>
    <row r="274" spans="1:6" ht="12.75" customHeight="1" x14ac:dyDescent="0.2">
      <c r="A274" s="63">
        <v>381</v>
      </c>
      <c r="B274" s="64" t="s">
        <v>540</v>
      </c>
      <c r="C274" s="247" t="s">
        <v>541</v>
      </c>
      <c r="D274" s="60">
        <f t="shared" ref="D274:E274" si="62">SUM(D275:D277)</f>
        <v>135</v>
      </c>
      <c r="E274" s="60">
        <f t="shared" si="62"/>
        <v>135</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135</v>
      </c>
      <c r="E276" s="194">
        <v>135</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2125702.16</v>
      </c>
      <c r="E299" s="60">
        <f>E152-E297+E298</f>
        <v>1701957.45</v>
      </c>
      <c r="F299" s="45">
        <f t="shared" si="68"/>
        <v>80.06565933959439</v>
      </c>
    </row>
    <row r="300" spans="1:6" ht="12.75" customHeight="1" x14ac:dyDescent="0.2">
      <c r="A300" s="63" t="s">
        <v>581</v>
      </c>
      <c r="B300" s="64" t="s">
        <v>592</v>
      </c>
      <c r="C300" s="247" t="s">
        <v>593</v>
      </c>
      <c r="D300" s="60">
        <f>IF(D6&gt;=D299,D6-D299,0)</f>
        <v>0</v>
      </c>
      <c r="E300" s="60">
        <f>IF(E6&gt;=E299,E6-E299,0)</f>
        <v>1477473.7400000005</v>
      </c>
      <c r="F300" s="45" t="str">
        <f t="shared" si="68"/>
        <v>-</v>
      </c>
    </row>
    <row r="301" spans="1:6" ht="12.75" customHeight="1" x14ac:dyDescent="0.2">
      <c r="A301" s="63" t="s">
        <v>581</v>
      </c>
      <c r="B301" s="64" t="s">
        <v>594</v>
      </c>
      <c r="C301" s="247" t="s">
        <v>595</v>
      </c>
      <c r="D301" s="60">
        <f>IF(D299&gt;=D6,D299-D6,0)</f>
        <v>424736.53000000026</v>
      </c>
      <c r="E301" s="60">
        <f>IF(E299&gt;=E6,E299-E6,0)</f>
        <v>0</v>
      </c>
      <c r="F301" s="45">
        <f t="shared" si="68"/>
        <v>0</v>
      </c>
    </row>
    <row r="302" spans="1:6" ht="12.75" customHeight="1" x14ac:dyDescent="0.2">
      <c r="A302" s="63">
        <v>92211</v>
      </c>
      <c r="B302" s="64" t="s">
        <v>596</v>
      </c>
      <c r="C302" s="247" t="s">
        <v>597</v>
      </c>
      <c r="D302" s="194">
        <v>477025.28000000003</v>
      </c>
      <c r="E302" s="194">
        <v>0</v>
      </c>
      <c r="F302" s="45">
        <f t="shared" si="68"/>
        <v>0</v>
      </c>
    </row>
    <row r="303" spans="1:6" ht="12.75" customHeight="1" x14ac:dyDescent="0.2">
      <c r="A303" s="63">
        <v>92221</v>
      </c>
      <c r="B303" s="64" t="s">
        <v>598</v>
      </c>
      <c r="C303" s="247" t="s">
        <v>599</v>
      </c>
      <c r="D303" s="194">
        <v>0</v>
      </c>
      <c r="E303" s="194">
        <v>10613.96</v>
      </c>
      <c r="F303" s="45" t="str">
        <f t="shared" si="68"/>
        <v>-</v>
      </c>
    </row>
    <row r="304" spans="1:6" ht="12.75" customHeight="1" x14ac:dyDescent="0.2">
      <c r="A304" s="63">
        <v>96</v>
      </c>
      <c r="B304" s="220" t="s">
        <v>600</v>
      </c>
      <c r="C304" s="247" t="s">
        <v>601</v>
      </c>
      <c r="D304" s="194">
        <v>26737.62</v>
      </c>
      <c r="E304" s="194">
        <v>394634.36</v>
      </c>
      <c r="F304" s="45">
        <f t="shared" si="68"/>
        <v>1475.9517114836699</v>
      </c>
    </row>
    <row r="305" spans="1:6" ht="12" x14ac:dyDescent="0.2">
      <c r="A305" s="63">
        <v>9661</v>
      </c>
      <c r="B305" s="220" t="s">
        <v>602</v>
      </c>
      <c r="C305" s="247" t="s">
        <v>603</v>
      </c>
      <c r="D305" s="194">
        <v>26561.14</v>
      </c>
      <c r="E305" s="194">
        <v>28597.19</v>
      </c>
      <c r="F305" s="45">
        <f t="shared" si="68"/>
        <v>107.66552188648528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4016.12</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4016.12</v>
      </c>
      <c r="F321" s="45" t="str">
        <f t="shared" si="72"/>
        <v>-</v>
      </c>
    </row>
    <row r="322" spans="1:6" ht="12.75" customHeight="1" x14ac:dyDescent="0.2">
      <c r="A322" s="63">
        <v>721</v>
      </c>
      <c r="B322" s="64" t="s">
        <v>635</v>
      </c>
      <c r="C322" s="247" t="s">
        <v>636</v>
      </c>
      <c r="D322" s="60">
        <f t="shared" ref="D322:E322" si="77">SUM(D323:D326)</f>
        <v>0</v>
      </c>
      <c r="E322" s="60">
        <f t="shared" si="77"/>
        <v>66.12</v>
      </c>
      <c r="F322" s="45" t="str">
        <f t="shared" si="72"/>
        <v>-</v>
      </c>
    </row>
    <row r="323" spans="1:6" ht="12.75" customHeight="1" x14ac:dyDescent="0.2">
      <c r="A323" s="63">
        <v>7211</v>
      </c>
      <c r="B323" s="64" t="s">
        <v>637</v>
      </c>
      <c r="C323" s="247" t="s">
        <v>638</v>
      </c>
      <c r="D323" s="194">
        <v>0</v>
      </c>
      <c r="E323" s="194">
        <v>66.12</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3950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3950</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73330.859999999986</v>
      </c>
      <c r="E360" s="60">
        <f t="shared" si="86"/>
        <v>1660984.2699999998</v>
      </c>
      <c r="F360" s="45">
        <f t="shared" si="72"/>
        <v>2265.0549441258431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73330.859999999986</v>
      </c>
      <c r="E373" s="60">
        <f t="shared" si="90"/>
        <v>29208.89</v>
      </c>
      <c r="F373" s="45">
        <f t="shared" si="72"/>
        <v>39.831647958308416</v>
      </c>
    </row>
    <row r="374" spans="1:6" ht="12.75" customHeight="1" x14ac:dyDescent="0.2">
      <c r="A374" s="63">
        <v>421</v>
      </c>
      <c r="B374" s="64" t="s">
        <v>731</v>
      </c>
      <c r="C374" s="247" t="s">
        <v>732</v>
      </c>
      <c r="D374" s="60">
        <f t="shared" ref="D374:E374" si="91">SUM(D375:D378)</f>
        <v>0</v>
      </c>
      <c r="E374" s="60">
        <f t="shared" si="91"/>
        <v>3131</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v>3131</v>
      </c>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73330.859999999986</v>
      </c>
      <c r="E379" s="60">
        <f t="shared" si="92"/>
        <v>25948.29</v>
      </c>
      <c r="F379" s="45">
        <f t="shared" si="72"/>
        <v>35.385225265324863</v>
      </c>
    </row>
    <row r="380" spans="1:6" ht="12.75" customHeight="1" x14ac:dyDescent="0.2">
      <c r="A380" s="63">
        <v>4221</v>
      </c>
      <c r="B380" s="64" t="s">
        <v>647</v>
      </c>
      <c r="C380" s="247" t="s">
        <v>739</v>
      </c>
      <c r="D380" s="194">
        <v>33746.61</v>
      </c>
      <c r="E380" s="194">
        <v>4115.75</v>
      </c>
      <c r="F380" s="45">
        <f t="shared" si="72"/>
        <v>12.196039839260891</v>
      </c>
    </row>
    <row r="381" spans="1:6" ht="12.75" customHeight="1" x14ac:dyDescent="0.2">
      <c r="A381" s="63">
        <v>4222</v>
      </c>
      <c r="B381" s="64" t="s">
        <v>740</v>
      </c>
      <c r="C381" s="247" t="s">
        <v>741</v>
      </c>
      <c r="D381" s="194">
        <v>204.35</v>
      </c>
      <c r="E381" s="194">
        <v>493.9</v>
      </c>
      <c r="F381" s="45">
        <f t="shared" si="72"/>
        <v>241.69317347687792</v>
      </c>
    </row>
    <row r="382" spans="1:6" ht="12.75" customHeight="1" x14ac:dyDescent="0.2">
      <c r="A382" s="63">
        <v>4223</v>
      </c>
      <c r="B382" s="64" t="s">
        <v>651</v>
      </c>
      <c r="C382" s="247" t="s">
        <v>742</v>
      </c>
      <c r="D382" s="194">
        <v>32120</v>
      </c>
      <c r="E382" s="194"/>
      <c r="F382" s="45">
        <f t="shared" si="72"/>
        <v>0</v>
      </c>
    </row>
    <row r="383" spans="1:6" ht="12.75" customHeight="1" x14ac:dyDescent="0.2">
      <c r="A383" s="63">
        <v>4224</v>
      </c>
      <c r="B383" s="64" t="s">
        <v>653</v>
      </c>
      <c r="C383" s="247" t="s">
        <v>743</v>
      </c>
      <c r="D383" s="194">
        <v>5919.9</v>
      </c>
      <c r="E383" s="194"/>
      <c r="F383" s="45">
        <f t="shared" si="72"/>
        <v>0</v>
      </c>
    </row>
    <row r="384" spans="1:6" ht="12.75" customHeight="1" x14ac:dyDescent="0.2">
      <c r="A384" s="70">
        <v>4225</v>
      </c>
      <c r="B384" s="65" t="s">
        <v>655</v>
      </c>
      <c r="C384" s="278" t="s">
        <v>744</v>
      </c>
      <c r="D384" s="192">
        <v>0</v>
      </c>
      <c r="E384" s="192">
        <v>7080.19</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1340</v>
      </c>
      <c r="E386" s="194">
        <v>14258.45</v>
      </c>
      <c r="F386" s="45">
        <f t="shared" si="72"/>
        <v>1064.063432835821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129.6</v>
      </c>
      <c r="F393" s="45" t="str">
        <f t="shared" si="72"/>
        <v>-</v>
      </c>
    </row>
    <row r="394" spans="1:6" ht="12.75" customHeight="1" x14ac:dyDescent="0.2">
      <c r="A394" s="63">
        <v>4241</v>
      </c>
      <c r="B394" s="64" t="s">
        <v>756</v>
      </c>
      <c r="C394" s="247" t="s">
        <v>757</v>
      </c>
      <c r="D394" s="194">
        <v>0</v>
      </c>
      <c r="E394" s="194">
        <v>129.6</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1631775.38</v>
      </c>
      <c r="F412" s="45" t="str">
        <f t="shared" si="72"/>
        <v>-</v>
      </c>
    </row>
    <row r="413" spans="1:6" ht="12.75" customHeight="1" x14ac:dyDescent="0.2">
      <c r="A413" s="63">
        <v>451</v>
      </c>
      <c r="B413" s="64" t="s">
        <v>784</v>
      </c>
      <c r="C413" s="247" t="s">
        <v>785</v>
      </c>
      <c r="D413" s="194">
        <v>0</v>
      </c>
      <c r="E413" s="194">
        <v>1631775.38</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73330.859999999986</v>
      </c>
      <c r="E418" s="60">
        <f t="shared" si="102"/>
        <v>1656968.1499999997</v>
      </c>
      <c r="F418" s="45">
        <f t="shared" si="72"/>
        <v>2259.5782321385568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51.48</v>
      </c>
      <c r="E420" s="194">
        <v>0</v>
      </c>
      <c r="F420" s="45">
        <f t="shared" si="72"/>
        <v>0</v>
      </c>
    </row>
    <row r="421" spans="1:6" ht="12.75" customHeight="1" x14ac:dyDescent="0.2">
      <c r="A421" s="63">
        <v>97</v>
      </c>
      <c r="B421" s="220" t="s">
        <v>800</v>
      </c>
      <c r="C421" s="247" t="s">
        <v>801</v>
      </c>
      <c r="D421" s="194">
        <v>1714.81</v>
      </c>
      <c r="E421" s="194">
        <v>1513.44</v>
      </c>
      <c r="F421" s="45">
        <f t="shared" si="72"/>
        <v>88.257008065033446</v>
      </c>
    </row>
    <row r="422" spans="1:6" ht="12.75" customHeight="1" x14ac:dyDescent="0.2">
      <c r="A422" s="63" t="s">
        <v>581</v>
      </c>
      <c r="B422" s="64" t="s">
        <v>802</v>
      </c>
      <c r="C422" s="247" t="s">
        <v>803</v>
      </c>
      <c r="D422" s="60">
        <f>D6+D308</f>
        <v>1700965.63</v>
      </c>
      <c r="E422" s="60">
        <f>E6+E308</f>
        <v>3183447.3100000005</v>
      </c>
      <c r="F422" s="45">
        <f t="shared" si="72"/>
        <v>187.15529895803954</v>
      </c>
    </row>
    <row r="423" spans="1:6" ht="12.75" customHeight="1" x14ac:dyDescent="0.2">
      <c r="A423" s="63" t="s">
        <v>581</v>
      </c>
      <c r="B423" s="64" t="s">
        <v>804</v>
      </c>
      <c r="C423" s="247" t="s">
        <v>805</v>
      </c>
      <c r="D423" s="60">
        <f t="shared" ref="D423:E423" si="103">D299+D360</f>
        <v>2199033.02</v>
      </c>
      <c r="E423" s="60">
        <f t="shared" si="103"/>
        <v>3362941.7199999997</v>
      </c>
      <c r="F423" s="45">
        <f t="shared" si="72"/>
        <v>152.9282047797536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498067.39000000013</v>
      </c>
      <c r="E425" s="60">
        <f t="shared" si="105"/>
        <v>179494.40999999922</v>
      </c>
      <c r="F425" s="45">
        <f t="shared" si="72"/>
        <v>36.038177484375993</v>
      </c>
    </row>
    <row r="426" spans="1:6" ht="12.75" customHeight="1" x14ac:dyDescent="0.2">
      <c r="A426" s="251" t="s">
        <v>810</v>
      </c>
      <c r="B426" s="183" t="s">
        <v>811</v>
      </c>
      <c r="C426" s="252" t="s">
        <v>812</v>
      </c>
      <c r="D426" s="60">
        <f t="shared" ref="D426:E426" si="106">IF(D302-D303+D419-D420&gt;=0,D302-D303+D419-D420,0)</f>
        <v>476973.80000000005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10613.96</v>
      </c>
      <c r="F427" s="45" t="str">
        <f t="shared" si="72"/>
        <v>-</v>
      </c>
    </row>
    <row r="428" spans="1:6" ht="24" x14ac:dyDescent="0.2">
      <c r="A428" s="249" t="s">
        <v>815</v>
      </c>
      <c r="B428" s="243" t="s">
        <v>816</v>
      </c>
      <c r="C428" s="250" t="s">
        <v>817</v>
      </c>
      <c r="D428" s="81">
        <f t="shared" ref="D428:E428" si="108">D304+D421</f>
        <v>28452.43</v>
      </c>
      <c r="E428" s="81">
        <f t="shared" si="108"/>
        <v>396147.8</v>
      </c>
      <c r="F428" s="61">
        <f t="shared" si="72"/>
        <v>1392.3162274716078</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1700965.63</v>
      </c>
      <c r="E643" s="60">
        <f>E422+E430</f>
        <v>3183447.3100000005</v>
      </c>
      <c r="F643" s="45">
        <f t="shared" si="109"/>
        <v>187.15529895803954</v>
      </c>
    </row>
    <row r="644" spans="1:6" ht="12.75" customHeight="1" x14ac:dyDescent="0.2">
      <c r="A644" s="63" t="s">
        <v>581</v>
      </c>
      <c r="B644" s="64" t="s">
        <v>1237</v>
      </c>
      <c r="C644" s="247" t="s">
        <v>1238</v>
      </c>
      <c r="D644" s="60">
        <f>D423+D535</f>
        <v>2199033.02</v>
      </c>
      <c r="E644" s="60">
        <f>E423+E535</f>
        <v>3362941.7199999997</v>
      </c>
      <c r="F644" s="45">
        <f t="shared" si="109"/>
        <v>152.9282047797536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498067.39000000013</v>
      </c>
      <c r="E646" s="60">
        <f t="shared" si="164"/>
        <v>179494.40999999922</v>
      </c>
      <c r="F646" s="45">
        <f t="shared" si="109"/>
        <v>36.038177484375993</v>
      </c>
    </row>
    <row r="647" spans="1:6" ht="24" x14ac:dyDescent="0.2">
      <c r="A647" s="251" t="s">
        <v>1243</v>
      </c>
      <c r="B647" s="64" t="s">
        <v>1244</v>
      </c>
      <c r="C647" s="252" t="s">
        <v>1243</v>
      </c>
      <c r="D647" s="60">
        <f>IF(D426-D427+D641-D642&gt;=0,D426-D427+D641-D642,0)</f>
        <v>476973.80000000005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10613.96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21093.590000000084</v>
      </c>
      <c r="E650" s="60">
        <f t="shared" si="166"/>
        <v>190108.36999999921</v>
      </c>
      <c r="F650" s="45">
        <f t="shared" si="109"/>
        <v>901.26133104890368</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497219.92</v>
      </c>
      <c r="E653" s="194">
        <v>222438.39999999999</v>
      </c>
      <c r="F653" s="45">
        <f t="shared" ref="F653:F740" si="167">IF(D653&lt;&gt;0,IF(E653/D653&gt;=100,"&gt;&gt;100",E653/D653*100),"-")</f>
        <v>44.736421662269684</v>
      </c>
    </row>
    <row r="654" spans="1:6" ht="12.75" customHeight="1" x14ac:dyDescent="0.2">
      <c r="A654" s="63" t="s">
        <v>1256</v>
      </c>
      <c r="B654" s="64" t="s">
        <v>1257</v>
      </c>
      <c r="C654" s="247" t="s">
        <v>1256</v>
      </c>
      <c r="D654" s="194">
        <v>317862.12</v>
      </c>
      <c r="E654" s="194">
        <v>94312.08</v>
      </c>
      <c r="F654" s="45">
        <f t="shared" si="167"/>
        <v>29.670751582478594</v>
      </c>
    </row>
    <row r="655" spans="1:6" ht="12.75" customHeight="1" x14ac:dyDescent="0.2">
      <c r="A655" s="63" t="s">
        <v>1258</v>
      </c>
      <c r="B655" s="64" t="s">
        <v>1259</v>
      </c>
      <c r="C655" s="247" t="s">
        <v>1258</v>
      </c>
      <c r="D655" s="194">
        <v>617044.38</v>
      </c>
      <c r="E655" s="194">
        <v>316750.48</v>
      </c>
      <c r="F655" s="45">
        <f t="shared" si="167"/>
        <v>51.333500517418209</v>
      </c>
    </row>
    <row r="656" spans="1:6" ht="24" x14ac:dyDescent="0.2">
      <c r="A656" s="63">
        <v>11</v>
      </c>
      <c r="B656" s="64" t="s">
        <v>1260</v>
      </c>
      <c r="C656" s="247" t="s">
        <v>1261</v>
      </c>
      <c r="D656" s="60">
        <f t="shared" ref="D656:E656" si="168">+D653+D654-D655</f>
        <v>198037.66000000003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91</v>
      </c>
      <c r="F658" s="45">
        <f t="shared" si="167"/>
        <v>101.11111111111111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83</v>
      </c>
      <c r="E660" s="253">
        <v>87</v>
      </c>
      <c r="F660" s="45">
        <f t="shared" si="167"/>
        <v>104.81927710843372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1267157.78</v>
      </c>
      <c r="E683" s="192">
        <v>1386759.81</v>
      </c>
      <c r="F683" s="71">
        <f t="shared" si="167"/>
        <v>109.43860598006982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115236.28</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1485640.83</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1200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3427.23</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1011.94</v>
      </c>
      <c r="F733" s="71">
        <f t="shared" si="167"/>
        <v>114.61806814063067</v>
      </c>
    </row>
    <row r="734" spans="1:6" ht="12.75" customHeight="1" x14ac:dyDescent="0.2">
      <c r="A734" s="70">
        <v>32121</v>
      </c>
      <c r="B734" s="65" t="s">
        <v>1397</v>
      </c>
      <c r="C734" s="278" t="s">
        <v>1398</v>
      </c>
      <c r="D734" s="192">
        <v>28898.39</v>
      </c>
      <c r="E734" s="192">
        <v>30035.05</v>
      </c>
      <c r="F734" s="71">
        <f t="shared" si="167"/>
        <v>103.93329870626012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235.96</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12050.63</v>
      </c>
      <c r="E738" s="194">
        <v>4968.24</v>
      </c>
      <c r="F738" s="45">
        <f t="shared" si="167"/>
        <v>41.228051977365496</v>
      </c>
    </row>
    <row r="739" spans="1:6" ht="12.75" customHeight="1" x14ac:dyDescent="0.2">
      <c r="A739" s="70" t="s">
        <v>1407</v>
      </c>
      <c r="B739" s="65" t="s">
        <v>1408</v>
      </c>
      <c r="C739" s="278" t="s">
        <v>1407</v>
      </c>
      <c r="D739" s="192">
        <v>0</v>
      </c>
      <c r="E739" s="192">
        <v>16.25</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439.22</v>
      </c>
      <c r="E742" s="192"/>
      <c r="F742" s="71">
        <f t="shared" si="169"/>
        <v>0</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408058.56</v>
      </c>
      <c r="E817" s="192">
        <v>46565.02</v>
      </c>
      <c r="F817" s="71">
        <f t="shared" si="169"/>
        <v>11.411357232648175</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1"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238791.67999999999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3454114.5100000002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38795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1757466.2400000002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1419504.46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210561.89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585.12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46565.02</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135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80114.75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1657853.27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3292130.83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39791.03</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1740621.08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1415333.26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208204.07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731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46565.02</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135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69652.73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1511718.72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400775.36000000034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7899.19</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7899.19</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7899.19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7899.19</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392876.17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547.87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246193.75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146134.54999999999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19159</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2026-07-09T06:46:46Z</cp:lastPrinted>
  <dcterms:created xsi:type="dcterms:W3CDTF">2022-04-01T05:14:30Z</dcterms:created>
  <dcterms:modified xsi:type="dcterms:W3CDTF">2026-07-09T06:47:57Z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